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DAFDC\14 - Processos DOCENTES - CPPD\4 - RSC\"/>
    </mc:Choice>
  </mc:AlternateContent>
  <bookViews>
    <workbookView xWindow="0" yWindow="0" windowWidth="21015" windowHeight="6255" activeTab="2"/>
  </bookViews>
  <sheets>
    <sheet name="RSC - I" sheetId="1" r:id="rId1"/>
    <sheet name="RSC - II" sheetId="2" r:id="rId2"/>
    <sheet name="RSC - III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9" i="2" l="1"/>
  <c r="F56" i="2"/>
  <c r="F60" i="2"/>
  <c r="F50" i="2"/>
  <c r="F51" i="2"/>
  <c r="F52" i="2"/>
  <c r="F47" i="2"/>
  <c r="F53" i="2"/>
  <c r="F41" i="2"/>
  <c r="F42" i="2"/>
  <c r="F43" i="2"/>
  <c r="F38" i="2"/>
  <c r="F45" i="2"/>
  <c r="F31" i="2"/>
  <c r="F32" i="2"/>
  <c r="F33" i="2"/>
  <c r="F34" i="2"/>
  <c r="F28" i="2"/>
  <c r="F35" i="2"/>
  <c r="F23" i="2"/>
  <c r="F24" i="2"/>
  <c r="F20" i="2"/>
  <c r="F25" i="2"/>
  <c r="F15" i="2"/>
  <c r="F16" i="2"/>
  <c r="F12" i="2"/>
  <c r="F17" i="2"/>
  <c r="F6" i="2"/>
  <c r="F7" i="2"/>
  <c r="F8" i="2"/>
  <c r="F3" i="2"/>
  <c r="F9" i="2"/>
  <c r="F62" i="2"/>
  <c r="B82" i="3"/>
  <c r="F11" i="1"/>
  <c r="F14" i="1"/>
  <c r="F22" i="3"/>
  <c r="F44" i="2"/>
  <c r="F48" i="1"/>
  <c r="F17" i="3"/>
  <c r="F16" i="3"/>
  <c r="F75" i="3"/>
  <c r="F48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55" i="3"/>
  <c r="F40" i="3"/>
  <c r="F41" i="3"/>
  <c r="F39" i="3"/>
  <c r="F30" i="3"/>
  <c r="F31" i="3"/>
  <c r="F32" i="3"/>
  <c r="F29" i="3"/>
  <c r="F18" i="3"/>
  <c r="F19" i="3"/>
  <c r="F20" i="3"/>
  <c r="F21" i="3"/>
  <c r="F15" i="3"/>
  <c r="F6" i="3"/>
  <c r="F7" i="3"/>
  <c r="F8" i="3"/>
  <c r="F93" i="1"/>
  <c r="F84" i="1"/>
  <c r="F85" i="1"/>
  <c r="F86" i="1"/>
  <c r="F83" i="1"/>
  <c r="F66" i="1"/>
  <c r="F74" i="1"/>
  <c r="F75" i="1"/>
  <c r="F76" i="1"/>
  <c r="F73" i="1"/>
  <c r="F65" i="1"/>
  <c r="F56" i="1"/>
  <c r="F57" i="1"/>
  <c r="F58" i="1"/>
  <c r="F55" i="1"/>
  <c r="F43" i="1"/>
  <c r="F44" i="1"/>
  <c r="F45" i="1"/>
  <c r="F46" i="1"/>
  <c r="F47" i="1"/>
  <c r="F32" i="1"/>
  <c r="F35" i="1"/>
  <c r="F42" i="1"/>
  <c r="F3" i="3"/>
  <c r="F12" i="3"/>
  <c r="F26" i="3"/>
  <c r="F36" i="3"/>
  <c r="F52" i="3"/>
  <c r="F45" i="3"/>
  <c r="F72" i="3"/>
  <c r="F90" i="1"/>
  <c r="F80" i="1"/>
  <c r="F70" i="1"/>
  <c r="F62" i="1"/>
  <c r="F52" i="1"/>
  <c r="F39" i="1"/>
  <c r="F8" i="1"/>
  <c r="F21" i="1"/>
  <c r="F22" i="1"/>
  <c r="F23" i="1"/>
  <c r="F24" i="1"/>
  <c r="F25" i="1"/>
  <c r="F26" i="1"/>
  <c r="F27" i="1"/>
  <c r="F28" i="1"/>
  <c r="F13" i="1"/>
  <c r="F15" i="1"/>
  <c r="F16" i="1"/>
  <c r="F17" i="1"/>
  <c r="F18" i="1"/>
  <c r="F19" i="1"/>
  <c r="F20" i="1"/>
  <c r="F12" i="1"/>
  <c r="F76" i="3"/>
  <c r="F42" i="3"/>
  <c r="F33" i="3"/>
  <c r="F23" i="3"/>
  <c r="F69" i="3"/>
  <c r="F94" i="1"/>
  <c r="F49" i="3"/>
  <c r="F87" i="1"/>
  <c r="F67" i="1"/>
  <c r="F77" i="1"/>
  <c r="F59" i="1"/>
  <c r="F29" i="1"/>
  <c r="F36" i="1"/>
  <c r="F49" i="1"/>
  <c r="F96" i="1"/>
  <c r="B81" i="3"/>
  <c r="F9" i="3"/>
  <c r="F78" i="3"/>
  <c r="B83" i="3"/>
  <c r="B84" i="3"/>
</calcChain>
</file>

<file path=xl/sharedStrings.xml><?xml version="1.0" encoding="utf-8"?>
<sst xmlns="http://schemas.openxmlformats.org/spreadsheetml/2006/main" count="467" uniqueCount="189">
  <si>
    <t>Atividade</t>
  </si>
  <si>
    <t>Atuação profissional  na sua área de formação, além da área de docência</t>
  </si>
  <si>
    <t>Cursos de capacitação</t>
  </si>
  <si>
    <t>Produção de material didático e/ou implantação de ambientes de aprendizagem, nas atividades de ensino, pesquisa, extensão e/ou inovação</t>
  </si>
  <si>
    <t>Atuação na gestão acadêmica e institucional</t>
  </si>
  <si>
    <t>Participação em grupos de trabalho e oficinas institucionais</t>
  </si>
  <si>
    <t>Unidade</t>
  </si>
  <si>
    <t>Participação no desenvolvimento de projetos e/ou práticas pedagógicas de reconhecida relevância.</t>
  </si>
  <si>
    <t>Participação na organização de eventos científicos, tecnológicos, esportivos, sociais e/ou culturais</t>
  </si>
  <si>
    <t>Desenvolvimento, produção e transferência de tecnologia</t>
  </si>
  <si>
    <t>Desenvolvimento de pesquisas e aplicação de métodos e tecnologias educacionais que proporcionem a interdisciplinariedade e a integração de conteúdos acadêmicos na educação profissional e tecnológica ou na educação básica</t>
  </si>
  <si>
    <t>Desenvolvimento de pesquisas e atividades de extensão que proporcionam a articulação institucional com os arranjos sociais, culturais e produtivos.</t>
  </si>
  <si>
    <t>Atuação em projetos e/ou atividades em parcerias com outras instituições</t>
  </si>
  <si>
    <t>Atuação em atividades de assistência técnica nacional e/ou internacional.</t>
  </si>
  <si>
    <t>Produção acadêmica e/ou tecnológica nas atividades de ensino, pesquisa, extensão e/ou inovação.</t>
  </si>
  <si>
    <t>Produção na atividade</t>
  </si>
  <si>
    <t>Técnico - Integrado e Subsequente</t>
  </si>
  <si>
    <t>Educação Básica</t>
  </si>
  <si>
    <t>Curso de formação de professores</t>
  </si>
  <si>
    <t>Superior - Bacharelado, Licenciatura e Tecnológico</t>
  </si>
  <si>
    <t>Participação como titular em comissão e/ou representação permanentes</t>
  </si>
  <si>
    <t>Participação como suplente em comissão e/ou representação permanentes</t>
  </si>
  <si>
    <t>Participação como titular em comissão e/ou representação provisórias</t>
  </si>
  <si>
    <r>
      <rPr>
        <b/>
        <sz val="10"/>
        <color theme="1"/>
        <rFont val="Calibri"/>
        <family val="2"/>
        <scheme val="minor"/>
      </rPr>
      <t xml:space="preserve">Diretriz 1.E </t>
    </r>
    <r>
      <rPr>
        <sz val="9"/>
        <color theme="1"/>
        <rFont val="Calibri"/>
        <family val="2"/>
        <scheme val="minor"/>
      </rPr>
      <t>- Produção de material didático e/ou implantação de ambientes de aprendizagem, nas atividades de ensino, pesquisa, extensão e/ou inovação.</t>
    </r>
  </si>
  <si>
    <t>Projetos e implantações de ambientes de ensino/aprendizagem, laboratórios, oficinas, estúdios, salas ou áreas para práticas desportivas e culturais</t>
  </si>
  <si>
    <t>Coordenador de disciplina</t>
  </si>
  <si>
    <t>Ocupante de cargo com CD</t>
  </si>
  <si>
    <r>
      <rPr>
        <b/>
        <sz val="10"/>
        <color theme="1"/>
        <rFont val="Calibri"/>
        <family val="2"/>
        <scheme val="minor"/>
      </rPr>
      <t xml:space="preserve">Diretriz 1.G </t>
    </r>
    <r>
      <rPr>
        <sz val="9"/>
        <color theme="1"/>
        <rFont val="Calibri"/>
        <family val="2"/>
        <scheme val="minor"/>
      </rPr>
      <t>- Participação em processos seletivos, em bancas de avaliação acadêmica e/ou concursos.</t>
    </r>
  </si>
  <si>
    <r>
      <rPr>
        <b/>
        <sz val="10"/>
        <color theme="1"/>
        <rFont val="Calibri"/>
        <family val="2"/>
        <scheme val="minor"/>
      </rPr>
      <t xml:space="preserve">Diretriz 1.F </t>
    </r>
    <r>
      <rPr>
        <sz val="9"/>
        <color theme="1"/>
        <rFont val="Calibri"/>
        <family val="2"/>
        <scheme val="minor"/>
      </rPr>
      <t>- Atuação na Gestão Acadêmica e Institucional.</t>
    </r>
  </si>
  <si>
    <r>
      <rPr>
        <b/>
        <sz val="10"/>
        <color theme="1"/>
        <rFont val="Calibri"/>
        <family val="2"/>
        <scheme val="minor"/>
      </rPr>
      <t xml:space="preserve">Diretriz 1.D </t>
    </r>
    <r>
      <rPr>
        <sz val="9"/>
        <color theme="1"/>
        <rFont val="Calibri"/>
        <family val="2"/>
        <scheme val="minor"/>
      </rPr>
      <t>- Atuação em comissões e representações institucionais, de classe e profissionais no âmbito da UFSC.</t>
    </r>
  </si>
  <si>
    <r>
      <rPr>
        <b/>
        <sz val="10"/>
        <color theme="1"/>
        <rFont val="Calibri"/>
        <family val="2"/>
        <scheme val="minor"/>
      </rPr>
      <t>Diretriz 1.C</t>
    </r>
    <r>
      <rPr>
        <sz val="9"/>
        <color theme="1"/>
        <rFont val="Calibri"/>
        <family val="2"/>
        <scheme val="minor"/>
      </rPr>
      <t xml:space="preserve"> - Atuação docente nos diversos níveis e modalidades de educação na UFSC.</t>
    </r>
  </si>
  <si>
    <t>Membro de Banca de Professor Efetivo</t>
  </si>
  <si>
    <t>Membro de Banca de Professor Substituto</t>
  </si>
  <si>
    <t>Membro de Banca de Concurso para STAEs</t>
  </si>
  <si>
    <t>Membro de Banca de Defesa de TCC, Estágios, trabalhos interdisciplinares e/ou projetos integradores</t>
  </si>
  <si>
    <r>
      <rPr>
        <b/>
        <sz val="10"/>
        <color theme="1"/>
        <rFont val="Calibri"/>
        <family val="2"/>
        <scheme val="minor"/>
      </rPr>
      <t xml:space="preserve">Diretriz 1.H </t>
    </r>
    <r>
      <rPr>
        <sz val="9"/>
        <color theme="1"/>
        <rFont val="Calibri"/>
        <family val="2"/>
        <scheme val="minor"/>
      </rPr>
      <t>-Outras graduações, na áres de interesse, além daquela que o habilita e define o nível de RSC pretendido, no âmbito do plano de qualificação institucional.</t>
    </r>
  </si>
  <si>
    <t>Curso adicional de graduação na área de interesse</t>
  </si>
  <si>
    <r>
      <rPr>
        <b/>
        <sz val="10"/>
        <color theme="1"/>
        <rFont val="Calibri"/>
        <family val="2"/>
        <scheme val="minor"/>
      </rPr>
      <t xml:space="preserve">Diretriz 2.A </t>
    </r>
    <r>
      <rPr>
        <sz val="9"/>
        <color theme="1"/>
        <rFont val="Calibri"/>
        <family val="2"/>
        <scheme val="minor"/>
      </rPr>
      <t>-Orientação do corpo discente em atividade de ensino, pesquisa, extensão e/ou inovação.</t>
    </r>
  </si>
  <si>
    <t>Pesquisa - PIBIC</t>
  </si>
  <si>
    <t>Extensão - PIBID</t>
  </si>
  <si>
    <r>
      <rPr>
        <b/>
        <sz val="10"/>
        <color theme="1"/>
        <rFont val="Calibri"/>
        <family val="2"/>
        <scheme val="minor"/>
      </rPr>
      <t xml:space="preserve">Diretriz 2.B </t>
    </r>
    <r>
      <rPr>
        <sz val="9"/>
        <color theme="1"/>
        <rFont val="Calibri"/>
        <family val="2"/>
        <scheme val="minor"/>
      </rPr>
      <t>-Participação no desenvolvimento de protótipos, depósitos e/ou registros de propriedade intelectual.</t>
    </r>
  </si>
  <si>
    <t>Desenvolvimento de protótipos</t>
  </si>
  <si>
    <t>Registro de patentes</t>
  </si>
  <si>
    <r>
      <rPr>
        <b/>
        <sz val="10"/>
        <color theme="1"/>
        <rFont val="Calibri"/>
        <family val="2"/>
        <scheme val="minor"/>
      </rPr>
      <t xml:space="preserve">Diretriz 2.C </t>
    </r>
    <r>
      <rPr>
        <sz val="9"/>
        <color theme="1"/>
        <rFont val="Calibri"/>
        <family val="2"/>
        <scheme val="minor"/>
      </rPr>
      <t>-Participação em grupos de trabalho e oficinas institucionais.</t>
    </r>
  </si>
  <si>
    <t>Grupo/Comissões de trabalho</t>
  </si>
  <si>
    <t>Oficinas institucionais</t>
  </si>
  <si>
    <r>
      <rPr>
        <b/>
        <sz val="10"/>
        <color theme="1"/>
        <rFont val="Calibri"/>
        <family val="2"/>
        <scheme val="minor"/>
      </rPr>
      <t xml:space="preserve">Diretriz 2.D </t>
    </r>
    <r>
      <rPr>
        <sz val="9"/>
        <color theme="1"/>
        <rFont val="Calibri"/>
        <family val="2"/>
        <scheme val="minor"/>
      </rPr>
      <t>-Participação no desenvolvimento de projetos de interesse institucional, de ensino, pesquisa, extensão e/ou inovação.</t>
    </r>
  </si>
  <si>
    <t>Coordenação de projetos de ensino, pesquisa, extensão ou inovação</t>
  </si>
  <si>
    <t>Participação em projetos de ensino, pesquisa, extensão ou inovação</t>
  </si>
  <si>
    <t>Coodenação de núcleos de pesquisa</t>
  </si>
  <si>
    <t>Participação em núcleos de pesquisa</t>
  </si>
  <si>
    <r>
      <rPr>
        <b/>
        <sz val="10"/>
        <color theme="1"/>
        <rFont val="Calibri"/>
        <family val="2"/>
        <scheme val="minor"/>
      </rPr>
      <t xml:space="preserve">Diretriz 2.E </t>
    </r>
    <r>
      <rPr>
        <sz val="9"/>
        <color theme="1"/>
        <rFont val="Calibri"/>
        <family val="2"/>
        <scheme val="minor"/>
      </rPr>
      <t>-Participação no desenvolvimento de projetos e/ou práticas pedagógicas de reconhecida relevância.</t>
    </r>
  </si>
  <si>
    <t>Coodenação de projetos e/ou práticas pedagógicas</t>
  </si>
  <si>
    <t>Participação em projetos e/ou práticas pedagógicas</t>
  </si>
  <si>
    <r>
      <rPr>
        <b/>
        <sz val="10"/>
        <color theme="1"/>
        <rFont val="Calibri"/>
        <family val="2"/>
        <scheme val="minor"/>
      </rPr>
      <t xml:space="preserve">Diretriz 2.F </t>
    </r>
    <r>
      <rPr>
        <sz val="9"/>
        <color theme="1"/>
        <rFont val="Calibri"/>
        <family val="2"/>
        <scheme val="minor"/>
      </rPr>
      <t>-Participação na organização de eventos científicos, tecnológicos, esportivos, sociais e/ou culturais.</t>
    </r>
  </si>
  <si>
    <t>Evento organizado</t>
  </si>
  <si>
    <t>Congressos, Simpósios, Seminários.</t>
  </si>
  <si>
    <t>Amostras, Fóruns, Semana Tecnológica</t>
  </si>
  <si>
    <t>Eventos esportivos, Sociais e Culturais</t>
  </si>
  <si>
    <r>
      <rPr>
        <b/>
        <sz val="10"/>
        <color theme="1"/>
        <rFont val="Calibri"/>
        <family val="2"/>
        <scheme val="minor"/>
      </rPr>
      <t xml:space="preserve">Diretriz 3.A </t>
    </r>
    <r>
      <rPr>
        <sz val="9"/>
        <color theme="1"/>
        <rFont val="Calibri"/>
        <family val="2"/>
        <scheme val="minor"/>
      </rPr>
      <t>-Desenvolvimento, produção e transferência de tecnologia</t>
    </r>
  </si>
  <si>
    <t>Atividade na área de desenvolvimento de tecnologia</t>
  </si>
  <si>
    <t>Atividade na área de produção de tecnologia</t>
  </si>
  <si>
    <t>Atividade na área de transferência de tecnologia</t>
  </si>
  <si>
    <r>
      <rPr>
        <b/>
        <sz val="10"/>
        <color theme="1"/>
        <rFont val="Calibri"/>
        <family val="2"/>
        <scheme val="minor"/>
      </rPr>
      <t xml:space="preserve">Diretriz 3.B </t>
    </r>
    <r>
      <rPr>
        <sz val="9"/>
        <color theme="1"/>
        <rFont val="Calibri"/>
        <family val="2"/>
        <scheme val="minor"/>
      </rPr>
      <t xml:space="preserve">- Desenvolvimento de pesquisas e aplicação de métodos e tecnologias educacionais que proporcionem a interdisciplinariedade e a integração de conteúdos acadêmicos na educação profissional e tecnológica ou na educação básica </t>
    </r>
  </si>
  <si>
    <r>
      <rPr>
        <b/>
        <sz val="10"/>
        <color theme="1"/>
        <rFont val="Calibri"/>
        <family val="2"/>
        <scheme val="minor"/>
      </rPr>
      <t xml:space="preserve">Diretriz 3.C </t>
    </r>
    <r>
      <rPr>
        <sz val="9"/>
        <color theme="1"/>
        <rFont val="Calibri"/>
        <family val="2"/>
        <scheme val="minor"/>
      </rPr>
      <t>- Desenvolvimento de pesquisas e/ou atividades de extensão que proporcionem a articulação institucional com os arranjos sociais, culturais e produtivos.</t>
    </r>
  </si>
  <si>
    <r>
      <rPr>
        <b/>
        <sz val="10"/>
        <color theme="1"/>
        <rFont val="Calibri"/>
        <family val="2"/>
        <scheme val="minor"/>
      </rPr>
      <t xml:space="preserve">Diretriz 3.D </t>
    </r>
    <r>
      <rPr>
        <sz val="9"/>
        <color theme="1"/>
        <rFont val="Calibri"/>
        <family val="2"/>
        <scheme val="minor"/>
      </rPr>
      <t>- Atuação em projetos e/ou atividades em parceria com outras instituições.</t>
    </r>
  </si>
  <si>
    <r>
      <rPr>
        <b/>
        <sz val="10"/>
        <color theme="1"/>
        <rFont val="Calibri"/>
        <family val="2"/>
        <scheme val="minor"/>
      </rPr>
      <t xml:space="preserve">Diretriz 3.F </t>
    </r>
    <r>
      <rPr>
        <sz val="9"/>
        <color theme="1"/>
        <rFont val="Calibri"/>
        <family val="2"/>
        <scheme val="minor"/>
      </rPr>
      <t>- Produção acadêmica e/ou tecnológica nas atividades de ensino, pesquisa, extensão e/ou inovação.</t>
    </r>
  </si>
  <si>
    <r>
      <rPr>
        <b/>
        <sz val="10"/>
        <color theme="1"/>
        <rFont val="Calibri"/>
        <family val="2"/>
        <scheme val="minor"/>
      </rPr>
      <t xml:space="preserve">Diretriz 3.G </t>
    </r>
    <r>
      <rPr>
        <sz val="9"/>
        <color theme="1"/>
        <rFont val="Calibri"/>
        <family val="2"/>
        <scheme val="minor"/>
      </rPr>
      <t xml:space="preserve">- Outras Pós Graduações </t>
    </r>
    <r>
      <rPr>
        <i/>
        <sz val="9"/>
        <color theme="1"/>
        <rFont val="Calibri"/>
        <family val="2"/>
        <scheme val="minor"/>
      </rPr>
      <t>stricto sensu</t>
    </r>
    <r>
      <rPr>
        <sz val="9"/>
        <color theme="1"/>
        <rFont val="Calibri"/>
        <family val="2"/>
        <scheme val="minor"/>
      </rPr>
      <t>, na área de interesse, além daquela que o habilita e define o nível de RSC pretendido, no âmbito do plano de qualificação institucional.</t>
    </r>
  </si>
  <si>
    <r>
      <rPr>
        <b/>
        <sz val="10"/>
        <color theme="1"/>
        <rFont val="Calibri"/>
        <family val="2"/>
        <scheme val="minor"/>
      </rPr>
      <t xml:space="preserve">Diretriz 2.G </t>
    </r>
    <r>
      <rPr>
        <sz val="9"/>
        <color theme="1"/>
        <rFont val="Calibri"/>
        <family val="2"/>
        <scheme val="minor"/>
      </rPr>
      <t xml:space="preserve">-Outras Pós Graduações </t>
    </r>
    <r>
      <rPr>
        <i/>
        <sz val="9"/>
        <color theme="1"/>
        <rFont val="Calibri"/>
        <family val="2"/>
        <scheme val="minor"/>
      </rPr>
      <t>lato sensu</t>
    </r>
    <r>
      <rPr>
        <sz val="9"/>
        <color theme="1"/>
        <rFont val="Calibri"/>
        <family val="2"/>
        <scheme val="minor"/>
      </rPr>
      <t>, na área de interesse, além daquela que o habilita e define o nível de RSC pretendido, no âmbito do plano de qualificação institucional.</t>
    </r>
  </si>
  <si>
    <t>Palestras ou cursos ministrados no âmbito nacional</t>
  </si>
  <si>
    <t>Palestras ou cursos ministrados no âmbito internacional</t>
  </si>
  <si>
    <t>Apresentação ou publicação de trabalho de pesquisa em evento nacional</t>
  </si>
  <si>
    <t>Apresentação ou publicação de trabalho de pesquisa em evento internacional</t>
  </si>
  <si>
    <t>Publicação de artigo em revista não indexada</t>
  </si>
  <si>
    <t>Publicação de artigo em revista indexada</t>
  </si>
  <si>
    <t>Participação em conselho editorial</t>
  </si>
  <si>
    <t>Coordenação de projetos de pesquisa, inovação tecnológica e extensão em parceria com outras instutuições</t>
  </si>
  <si>
    <t>Participação em grupos de pesquisa</t>
  </si>
  <si>
    <t>Coordenação de grupos de pesquisa</t>
  </si>
  <si>
    <t>Desenvolvimento de pesquisa</t>
  </si>
  <si>
    <t>Aplicação de métodos e tecnologias educacionais</t>
  </si>
  <si>
    <t>Participação em  comissão de elaboração de PPP de curso técnico, de educação básica, de graduação e de pós-graduação</t>
  </si>
  <si>
    <t>Participação em  comissão de elaboração de PPP de curso de formação inicial continuada.</t>
  </si>
  <si>
    <t>Participação em  comissão de reformulação de PPP de curso técnico, de Educação Básica, de graduação e de pós-graduação</t>
  </si>
  <si>
    <t>Participação em projetos em pesquisas e atividades de extensão no âmbito da instituição voltadas aos arranjos científicos, sociais, culturais e produtivos</t>
  </si>
  <si>
    <t>Participação em grupo de pesquisa registrado no CNPq</t>
  </si>
  <si>
    <t>Assitência técnica nacional ou internacional</t>
  </si>
  <si>
    <r>
      <rPr>
        <b/>
        <sz val="10"/>
        <color theme="1"/>
        <rFont val="Calibri"/>
        <family val="2"/>
        <scheme val="minor"/>
      </rPr>
      <t xml:space="preserve">Diretriz 3.E </t>
    </r>
    <r>
      <rPr>
        <sz val="9"/>
        <color theme="1"/>
        <rFont val="Calibri"/>
        <family val="2"/>
        <scheme val="minor"/>
      </rPr>
      <t>- Atuação em atividades de assistência técnica nacional e/ou internacional</t>
    </r>
  </si>
  <si>
    <t>Tradutor de livro</t>
  </si>
  <si>
    <t>Somatório da carga horária</t>
  </si>
  <si>
    <t>Cursos Realizados</t>
  </si>
  <si>
    <t>Autoria de livro</t>
  </si>
  <si>
    <t>Autoria de capítulo de livro</t>
  </si>
  <si>
    <t>Revisão de livro</t>
  </si>
  <si>
    <t>Orientações de TCC, estágio, monografia de especialização, monitoria, tutoria, projetos integradores, trabalhos interdiciplinares, olimpíadas de conhecimento e outras orientações</t>
  </si>
  <si>
    <t>RSC - I - Máximo 100 Pontos</t>
  </si>
  <si>
    <t>Docência nos diversos níveis e modalidades de ensino</t>
  </si>
  <si>
    <t>Participação em processos seletivos, em bancas de avaliação acadêmica e/ou concursos.</t>
  </si>
  <si>
    <t>Orientação do corpo discente em atividades de ensino, extensão, pesquisa e/ou inovação</t>
  </si>
  <si>
    <t>Participação no desenvolvimento de projetos de interesse institucional, de ensino, pesquisa, extensão e/ou inovação</t>
  </si>
  <si>
    <t>Participação no desenvolvimento de protótipos, depósitos e/ou registros de propriedade intelectual</t>
  </si>
  <si>
    <t>Pontos</t>
  </si>
  <si>
    <t>Semestres</t>
  </si>
  <si>
    <t>Limite</t>
  </si>
  <si>
    <t>Hora</t>
  </si>
  <si>
    <t>Valor</t>
  </si>
  <si>
    <t>Quantidade</t>
  </si>
  <si>
    <t>Resultado</t>
  </si>
  <si>
    <r>
      <rPr>
        <b/>
        <sz val="10"/>
        <color theme="1"/>
        <rFont val="Calibri"/>
        <family val="2"/>
        <scheme val="minor"/>
      </rPr>
      <t>Diretriz 1.B</t>
    </r>
    <r>
      <rPr>
        <sz val="9"/>
        <color theme="1"/>
        <rFont val="Calibri"/>
        <family val="2"/>
        <scheme val="minor"/>
      </rPr>
      <t xml:space="preserve"> - Cursos de capacitação realizados na área de interesse institucional, </t>
    </r>
    <r>
      <rPr>
        <b/>
        <sz val="9"/>
        <color theme="1"/>
        <rFont val="Calibri"/>
        <family val="2"/>
        <scheme val="minor"/>
      </rPr>
      <t>após ingresso na UFSC.</t>
    </r>
  </si>
  <si>
    <t>Somatório Diretriz 1. A</t>
  </si>
  <si>
    <t>Somatório Diretriz 1.B</t>
  </si>
  <si>
    <t>Somatório Diretriz 1.C</t>
  </si>
  <si>
    <t>Somatório Diretriz 1.D</t>
  </si>
  <si>
    <r>
      <t xml:space="preserve">Pós Graduação - </t>
    </r>
    <r>
      <rPr>
        <i/>
        <sz val="8"/>
        <color theme="1"/>
        <rFont val="Calibri"/>
        <family val="2"/>
        <scheme val="minor"/>
      </rPr>
      <t>lato sensu</t>
    </r>
  </si>
  <si>
    <t>Participação como suplente em comissão e/ou representação provisórias</t>
  </si>
  <si>
    <t>Somatório Diretriz 1.E</t>
  </si>
  <si>
    <t>Somatório Diretriz 1.G</t>
  </si>
  <si>
    <t>Somatório Diretriz 1.F</t>
  </si>
  <si>
    <t>Comissão ou Representação</t>
  </si>
  <si>
    <t>Produto</t>
  </si>
  <si>
    <t>Ocupante de cargo com FG</t>
  </si>
  <si>
    <t>Graduação</t>
  </si>
  <si>
    <t>Somatório RSC I</t>
  </si>
  <si>
    <r>
      <t>Curso adicional de pós-graduação</t>
    </r>
    <r>
      <rPr>
        <i/>
        <sz val="8"/>
        <color theme="1"/>
        <rFont val="Calibri"/>
        <family val="2"/>
        <scheme val="minor"/>
      </rPr>
      <t xml:space="preserve"> lato sensu</t>
    </r>
    <r>
      <rPr>
        <sz val="8"/>
        <color theme="1"/>
        <rFont val="Calibri"/>
        <family val="2"/>
        <scheme val="minor"/>
      </rPr>
      <t xml:space="preserve"> na área de interesse</t>
    </r>
  </si>
  <si>
    <t>Somatório Diretriz 2.A</t>
  </si>
  <si>
    <t>Somatório Diretriz 2.B</t>
  </si>
  <si>
    <t>Somatório Diretriz 2.C</t>
  </si>
  <si>
    <t>Somatório Diretriz 2.G</t>
  </si>
  <si>
    <t>Somatório Diretriz 2.F</t>
  </si>
  <si>
    <t>Somatório Diretriz 2.E</t>
  </si>
  <si>
    <t>Somatório Diretriz 2.D</t>
  </si>
  <si>
    <t>RSC - II - Máximo 100 Pontos</t>
  </si>
  <si>
    <t>Somatório RSC II</t>
  </si>
  <si>
    <t>Somatório Diretriz 3.A</t>
  </si>
  <si>
    <t>Somatório Diretriz 3.B</t>
  </si>
  <si>
    <t>Somatório Diretriz 3.C</t>
  </si>
  <si>
    <t>Somatório Diretriz 3.D</t>
  </si>
  <si>
    <t>Somatório Diretriz 3.E</t>
  </si>
  <si>
    <r>
      <t xml:space="preserve">Curso adicional de Pós-Graduação </t>
    </r>
    <r>
      <rPr>
        <i/>
        <sz val="8"/>
        <color theme="1"/>
        <rFont val="Calibri"/>
        <family val="2"/>
        <scheme val="minor"/>
      </rPr>
      <t>stricto sensu</t>
    </r>
    <r>
      <rPr>
        <sz val="8"/>
        <color theme="1"/>
        <rFont val="Calibri"/>
        <family val="2"/>
        <scheme val="minor"/>
      </rPr>
      <t xml:space="preserve"> na área de interesse</t>
    </r>
  </si>
  <si>
    <r>
      <t xml:space="preserve">Pareceres </t>
    </r>
    <r>
      <rPr>
        <i/>
        <sz val="8"/>
        <color theme="1"/>
        <rFont val="Calibri"/>
        <family val="2"/>
        <scheme val="minor"/>
      </rPr>
      <t xml:space="preserve">ad hoc </t>
    </r>
    <r>
      <rPr>
        <sz val="8"/>
        <color theme="1"/>
        <rFont val="Calibri"/>
        <family val="2"/>
        <scheme val="minor"/>
      </rPr>
      <t>de periódicos</t>
    </r>
  </si>
  <si>
    <t>Somatório Diretriz 3.F</t>
  </si>
  <si>
    <t>Somatório Diretriz 3.G</t>
  </si>
  <si>
    <t>RSC - III - Máximo 100 Pontos</t>
  </si>
  <si>
    <t>Organizador de livro</t>
  </si>
  <si>
    <t>Participação em projetos de pesquisa, inovação tecnológica e extensão em parceria com outras instituições</t>
  </si>
  <si>
    <t>Somatório RSC III</t>
  </si>
  <si>
    <t xml:space="preserve">Limite = </t>
  </si>
  <si>
    <t>Diretriz 1.B /Peso =</t>
  </si>
  <si>
    <t>Diretriz 1.A/Peso =</t>
  </si>
  <si>
    <t xml:space="preserve">Diretriz 1.D/Peso = </t>
  </si>
  <si>
    <t>Diretriz 1.C/Peso =</t>
  </si>
  <si>
    <t>Diretriz 2.A/Peso =</t>
  </si>
  <si>
    <t>Diretriz 2.B/Peso =</t>
  </si>
  <si>
    <t>Diretriz 2.C/Peso =</t>
  </si>
  <si>
    <t>Diretriz 2.D/Peso =</t>
  </si>
  <si>
    <t>Diretriz 2.E/Peso =</t>
  </si>
  <si>
    <t>Diretriz 2.F/Peso =</t>
  </si>
  <si>
    <t>Diretriz 2.G/Peso =</t>
  </si>
  <si>
    <t xml:space="preserve">Diretriz 1.E/Peso = </t>
  </si>
  <si>
    <t>Diretriz 1.F/Peso =</t>
  </si>
  <si>
    <t>Diretriz 1.G/Peso =</t>
  </si>
  <si>
    <t>Diretriz 1.H/Peso =</t>
  </si>
  <si>
    <t>Diretriz 3.F/Peso =</t>
  </si>
  <si>
    <t>Diretriz 3.G/Peso =</t>
  </si>
  <si>
    <t>Diretriz 3.E/Peso =</t>
  </si>
  <si>
    <t>Diretriz 3.D/Peso =</t>
  </si>
  <si>
    <t>Diretriz 3.C/Peso =</t>
  </si>
  <si>
    <t>Diretriz 3.B/Peso =</t>
  </si>
  <si>
    <t>Diretriz 3.A/Peso =</t>
  </si>
  <si>
    <t>Coordenador Pedagógico/Pesquisa/extensão/ do NDI</t>
  </si>
  <si>
    <t xml:space="preserve">Curso de formação continuada </t>
  </si>
  <si>
    <t>Produção de material didático (apostilas, manuais técnicos, softwares, CDs, DVDs)</t>
  </si>
  <si>
    <r>
      <t>Pós-</t>
    </r>
    <r>
      <rPr>
        <i/>
        <sz val="6"/>
        <color theme="1"/>
        <rFont val="Calibri"/>
        <family val="2"/>
        <scheme val="minor"/>
      </rPr>
      <t>lato sensu</t>
    </r>
  </si>
  <si>
    <t>Prêmios por atividades científicas, artísticas, esportivas e culturais.</t>
  </si>
  <si>
    <t>Semestre</t>
  </si>
  <si>
    <t>Orientação de educandos/acadêmicos.</t>
  </si>
  <si>
    <t>Serviço de Orientação Educacional/Supervisão Pedagógica</t>
  </si>
  <si>
    <r>
      <rPr>
        <b/>
        <sz val="10"/>
        <color theme="1"/>
        <rFont val="Calibri"/>
        <family val="2"/>
        <scheme val="minor"/>
      </rPr>
      <t>Diretriz 1. A</t>
    </r>
    <r>
      <rPr>
        <sz val="9"/>
        <color theme="1"/>
        <rFont val="Calibri"/>
        <family val="2"/>
        <scheme val="minor"/>
      </rPr>
      <t xml:space="preserve"> - Experiência na área de formação e/ou atuação do docente,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anterior</t>
    </r>
    <r>
      <rPr>
        <sz val="9"/>
        <color theme="1"/>
        <rFont val="Calibri"/>
        <family val="2"/>
        <scheme val="minor"/>
      </rPr>
      <t xml:space="preserve"> ao ingresso na carreira docente da UFSC, contemplando o impacto de suas ações nas demais diretrizes dispostas para todos os níveis do RSC.</t>
    </r>
  </si>
  <si>
    <t>Praticas de ensino realizadas nos diferentes níveis e modalidades.</t>
  </si>
  <si>
    <t>Coordenação de projetos de pesquisa e atividades de extensão no âmbito da instituição voltadas aos arranjos científicos, sociais, culturais e produtivos</t>
  </si>
  <si>
    <t>Somatório Final do RSC I</t>
  </si>
  <si>
    <t>Somatório Final dos RSC II</t>
  </si>
  <si>
    <t>Somatório Final dos RSC III</t>
  </si>
  <si>
    <t>Somatório Final dos RSC</t>
  </si>
  <si>
    <t xml:space="preserve">NOME DO REQUERENTE: </t>
  </si>
  <si>
    <t>ASSINATURA DO AVALIADOR</t>
  </si>
  <si>
    <t>DATA</t>
  </si>
  <si>
    <t>NOME DO AVALIADOR:</t>
  </si>
  <si>
    <t>UNIVERSIDADE FEDERAL DE SANTA CATARINA -TABELA DO RSC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</si>
</sst>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2" borderId="1" xfId="0" applyFill="1" applyBorder="1"/>
    <xf numFmtId="0" fontId="1" fillId="0" borderId="0" xfId="0" applyFont="1" applyFill="1" applyBorder="1" applyAlignment="1">
      <alignment horizontal="left"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 vertical="center"/>
      <protection locked="0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27" xfId="0" applyBorder="1"/>
    <xf numFmtId="0" fontId="13" fillId="0" borderId="28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6" fillId="0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8" borderId="0" xfId="0" applyFill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95250</xdr:rowOff>
    </xdr:from>
    <xdr:to>
      <xdr:col>0</xdr:col>
      <xdr:colOff>800100</xdr:colOff>
      <xdr:row>3</xdr:row>
      <xdr:rowOff>9525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sharpenSoften amount="-5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352425" y="95250"/>
          <a:ext cx="4476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showWhiteSpace="0" view="pageLayout" topLeftCell="A8" zoomScaleNormal="110" workbookViewId="0">
      <selection activeCell="G16" sqref="G16"/>
    </sheetView>
  </sheetViews>
  <sheetFormatPr defaultColWidth="8.85546875" defaultRowHeight="15" x14ac:dyDescent="0.25"/>
  <cols>
    <col min="1" max="1" width="53.42578125" customWidth="1"/>
    <col min="2" max="2" width="8.42578125" customWidth="1"/>
    <col min="3" max="4" width="5.7109375" customWidth="1"/>
    <col min="5" max="6" width="8.42578125" customWidth="1"/>
    <col min="7" max="7" width="45.28515625" customWidth="1"/>
    <col min="8" max="11" width="9.7109375" customWidth="1"/>
  </cols>
  <sheetData>
    <row r="1" spans="1:11" x14ac:dyDescent="0.25">
      <c r="A1" s="94" t="s">
        <v>188</v>
      </c>
      <c r="B1" s="95"/>
      <c r="C1" s="95"/>
      <c r="D1" s="95"/>
      <c r="E1" s="95"/>
      <c r="F1" s="95"/>
    </row>
    <row r="2" spans="1:11" x14ac:dyDescent="0.25">
      <c r="A2" s="95"/>
      <c r="B2" s="95"/>
      <c r="C2" s="95"/>
      <c r="D2" s="95"/>
      <c r="E2" s="95"/>
      <c r="F2" s="95"/>
    </row>
    <row r="3" spans="1:11" x14ac:dyDescent="0.25">
      <c r="A3" s="95"/>
      <c r="B3" s="95"/>
      <c r="C3" s="95"/>
      <c r="D3" s="95"/>
      <c r="E3" s="95"/>
      <c r="F3" s="95"/>
    </row>
    <row r="4" spans="1:11" ht="7.5" customHeight="1" x14ac:dyDescent="0.25">
      <c r="A4" s="95"/>
      <c r="B4" s="95"/>
      <c r="C4" s="95"/>
      <c r="D4" s="95"/>
      <c r="E4" s="95"/>
      <c r="F4" s="95"/>
    </row>
    <row r="5" spans="1:11" x14ac:dyDescent="0.25">
      <c r="A5" s="96" t="s">
        <v>184</v>
      </c>
      <c r="B5" s="96"/>
      <c r="C5" s="96"/>
      <c r="D5" s="96"/>
      <c r="E5" s="96"/>
      <c r="F5" s="96"/>
    </row>
    <row r="6" spans="1:11" ht="15.75" thickBot="1" x14ac:dyDescent="0.3">
      <c r="A6" s="114" t="s">
        <v>95</v>
      </c>
      <c r="B6" s="114"/>
      <c r="C6" s="114"/>
      <c r="D6" s="114"/>
      <c r="E6" s="114"/>
      <c r="F6" s="114"/>
      <c r="G6" s="107"/>
      <c r="H6" s="107"/>
      <c r="I6" s="107"/>
      <c r="J6" s="107"/>
      <c r="K6" s="107"/>
    </row>
    <row r="7" spans="1:11" ht="29.45" customHeight="1" thickTop="1" thickBot="1" x14ac:dyDescent="0.3">
      <c r="A7" s="113" t="s">
        <v>177</v>
      </c>
      <c r="B7" s="113"/>
      <c r="C7" s="113"/>
      <c r="D7" s="113"/>
      <c r="E7" s="113"/>
      <c r="F7" s="113"/>
    </row>
    <row r="8" spans="1:11" ht="12" customHeight="1" thickTop="1" thickBot="1" x14ac:dyDescent="0.3">
      <c r="A8" s="10"/>
      <c r="B8" s="106" t="s">
        <v>148</v>
      </c>
      <c r="C8" s="106"/>
      <c r="D8" s="51">
        <v>1</v>
      </c>
      <c r="E8" s="51" t="s">
        <v>146</v>
      </c>
      <c r="F8" s="51">
        <f>D8*10</f>
        <v>10</v>
      </c>
    </row>
    <row r="9" spans="1:11" ht="15.75" thickBot="1" x14ac:dyDescent="0.3">
      <c r="A9" s="110" t="s">
        <v>0</v>
      </c>
      <c r="B9" s="115" t="s">
        <v>6</v>
      </c>
      <c r="C9" s="109" t="s">
        <v>101</v>
      </c>
      <c r="D9" s="109"/>
      <c r="E9" s="109" t="s">
        <v>15</v>
      </c>
      <c r="F9" s="109"/>
      <c r="G9" s="57"/>
    </row>
    <row r="10" spans="1:11" ht="15.75" thickBot="1" x14ac:dyDescent="0.3">
      <c r="A10" s="110"/>
      <c r="B10" s="115"/>
      <c r="C10" s="9" t="s">
        <v>105</v>
      </c>
      <c r="D10" s="11" t="s">
        <v>103</v>
      </c>
      <c r="E10" s="9" t="s">
        <v>106</v>
      </c>
      <c r="F10" s="9" t="s">
        <v>107</v>
      </c>
      <c r="G10" s="57"/>
    </row>
    <row r="11" spans="1:11" ht="15.75" thickBot="1" x14ac:dyDescent="0.3">
      <c r="A11" s="29" t="s">
        <v>1</v>
      </c>
      <c r="B11" s="9" t="s">
        <v>102</v>
      </c>
      <c r="C11" s="9">
        <v>0.5</v>
      </c>
      <c r="D11" s="54">
        <v>10</v>
      </c>
      <c r="E11" s="58"/>
      <c r="F11" s="83">
        <f>IF((C11*E11)&gt;=D11,D11,(C11*E11))</f>
        <v>0</v>
      </c>
      <c r="G11" s="4"/>
    </row>
    <row r="12" spans="1:11" ht="15.75" thickBot="1" x14ac:dyDescent="0.3">
      <c r="A12" s="28" t="s">
        <v>2</v>
      </c>
      <c r="B12" s="9" t="s">
        <v>104</v>
      </c>
      <c r="C12" s="9">
        <v>2.8000000000000001E-2</v>
      </c>
      <c r="D12" s="54">
        <v>10</v>
      </c>
      <c r="E12" s="58"/>
      <c r="F12" s="83">
        <f>IF((C12*E12)&gt;=D12,D12,(C12*E12))</f>
        <v>0</v>
      </c>
      <c r="G12" s="4"/>
    </row>
    <row r="13" spans="1:11" ht="15.75" thickBot="1" x14ac:dyDescent="0.3">
      <c r="A13" s="28" t="s">
        <v>96</v>
      </c>
      <c r="B13" s="9" t="s">
        <v>102</v>
      </c>
      <c r="C13" s="9">
        <v>0.5</v>
      </c>
      <c r="D13" s="54">
        <v>10</v>
      </c>
      <c r="E13" s="58"/>
      <c r="F13" s="83">
        <f t="shared" ref="F13:F28" si="0">IF((C13*E13)&gt;=D13,D13,(C13*E13))</f>
        <v>0</v>
      </c>
      <c r="G13" s="4"/>
    </row>
    <row r="14" spans="1:11" ht="23.25" thickBot="1" x14ac:dyDescent="0.3">
      <c r="A14" s="28" t="s">
        <v>3</v>
      </c>
      <c r="B14" s="9" t="s">
        <v>0</v>
      </c>
      <c r="C14" s="9">
        <v>1</v>
      </c>
      <c r="D14" s="54">
        <v>10</v>
      </c>
      <c r="E14" s="58"/>
      <c r="F14" s="83">
        <f t="shared" si="0"/>
        <v>0</v>
      </c>
      <c r="G14" s="4"/>
    </row>
    <row r="15" spans="1:11" ht="15.75" thickBot="1" x14ac:dyDescent="0.3">
      <c r="A15" s="28" t="s">
        <v>4</v>
      </c>
      <c r="B15" s="9" t="s">
        <v>102</v>
      </c>
      <c r="C15" s="9">
        <v>0.5</v>
      </c>
      <c r="D15" s="54">
        <v>10</v>
      </c>
      <c r="E15" s="58"/>
      <c r="F15" s="83">
        <f t="shared" si="0"/>
        <v>0</v>
      </c>
      <c r="G15" s="4"/>
    </row>
    <row r="16" spans="1:11" ht="23.25" thickBot="1" x14ac:dyDescent="0.3">
      <c r="A16" s="68" t="s">
        <v>97</v>
      </c>
      <c r="B16" s="9" t="s">
        <v>0</v>
      </c>
      <c r="C16" s="9">
        <v>1</v>
      </c>
      <c r="D16" s="54">
        <v>10</v>
      </c>
      <c r="E16" s="58"/>
      <c r="F16" s="83">
        <f t="shared" si="0"/>
        <v>0</v>
      </c>
      <c r="G16" s="4"/>
    </row>
    <row r="17" spans="1:7" ht="23.25" thickBot="1" x14ac:dyDescent="0.3">
      <c r="A17" s="68" t="s">
        <v>98</v>
      </c>
      <c r="B17" s="9" t="s">
        <v>0</v>
      </c>
      <c r="C17" s="9">
        <v>1</v>
      </c>
      <c r="D17" s="54">
        <v>10</v>
      </c>
      <c r="E17" s="58"/>
      <c r="F17" s="83">
        <f t="shared" si="0"/>
        <v>0</v>
      </c>
    </row>
    <row r="18" spans="1:7" ht="23.25" thickBot="1" x14ac:dyDescent="0.3">
      <c r="A18" s="68" t="s">
        <v>100</v>
      </c>
      <c r="B18" s="9" t="s">
        <v>0</v>
      </c>
      <c r="C18" s="9">
        <v>5</v>
      </c>
      <c r="D18" s="54">
        <v>10</v>
      </c>
      <c r="E18" s="58"/>
      <c r="F18" s="83">
        <f t="shared" si="0"/>
        <v>0</v>
      </c>
    </row>
    <row r="19" spans="1:7" ht="15.75" thickBot="1" x14ac:dyDescent="0.3">
      <c r="A19" s="28" t="s">
        <v>5</v>
      </c>
      <c r="B19" s="9" t="s">
        <v>0</v>
      </c>
      <c r="C19" s="9">
        <v>1</v>
      </c>
      <c r="D19" s="54">
        <v>10</v>
      </c>
      <c r="E19" s="58"/>
      <c r="F19" s="83">
        <f t="shared" si="0"/>
        <v>0</v>
      </c>
    </row>
    <row r="20" spans="1:7" ht="23.25" thickBot="1" x14ac:dyDescent="0.3">
      <c r="A20" s="68" t="s">
        <v>99</v>
      </c>
      <c r="B20" s="9" t="s">
        <v>0</v>
      </c>
      <c r="C20" s="9">
        <v>2</v>
      </c>
      <c r="D20" s="54">
        <v>10</v>
      </c>
      <c r="E20" s="58"/>
      <c r="F20" s="83">
        <f t="shared" si="0"/>
        <v>0</v>
      </c>
    </row>
    <row r="21" spans="1:7" ht="23.25" thickBot="1" x14ac:dyDescent="0.3">
      <c r="A21" s="68" t="s">
        <v>7</v>
      </c>
      <c r="B21" s="9" t="s">
        <v>0</v>
      </c>
      <c r="C21" s="9">
        <v>1</v>
      </c>
      <c r="D21" s="54">
        <v>10</v>
      </c>
      <c r="E21" s="58"/>
      <c r="F21" s="83">
        <f>IF((C21*E21)&gt;=D21,D21,(C21*E21))</f>
        <v>0</v>
      </c>
    </row>
    <row r="22" spans="1:7" ht="23.25" thickBot="1" x14ac:dyDescent="0.3">
      <c r="A22" s="68" t="s">
        <v>8</v>
      </c>
      <c r="B22" s="9" t="s">
        <v>0</v>
      </c>
      <c r="C22" s="9">
        <v>1</v>
      </c>
      <c r="D22" s="54">
        <v>10</v>
      </c>
      <c r="E22" s="58"/>
      <c r="F22" s="83">
        <f t="shared" si="0"/>
        <v>0</v>
      </c>
    </row>
    <row r="23" spans="1:7" ht="15.75" thickBot="1" x14ac:dyDescent="0.3">
      <c r="A23" s="68" t="s">
        <v>9</v>
      </c>
      <c r="B23" s="9" t="s">
        <v>0</v>
      </c>
      <c r="C23" s="9">
        <v>5</v>
      </c>
      <c r="D23" s="54">
        <v>10</v>
      </c>
      <c r="E23" s="58"/>
      <c r="F23" s="83">
        <f t="shared" si="0"/>
        <v>0</v>
      </c>
    </row>
    <row r="24" spans="1:7" ht="49.5" customHeight="1" thickBot="1" x14ac:dyDescent="0.3">
      <c r="A24" s="68" t="s">
        <v>10</v>
      </c>
      <c r="B24" s="9" t="s">
        <v>0</v>
      </c>
      <c r="C24" s="9">
        <v>2</v>
      </c>
      <c r="D24" s="54">
        <v>10</v>
      </c>
      <c r="E24" s="58"/>
      <c r="F24" s="83">
        <f t="shared" si="0"/>
        <v>0</v>
      </c>
      <c r="G24" s="73"/>
    </row>
    <row r="25" spans="1:7" ht="30.75" customHeight="1" thickBot="1" x14ac:dyDescent="0.3">
      <c r="A25" s="68" t="s">
        <v>11</v>
      </c>
      <c r="B25" s="9" t="s">
        <v>0</v>
      </c>
      <c r="C25" s="9">
        <v>2</v>
      </c>
      <c r="D25" s="54">
        <v>10</v>
      </c>
      <c r="E25" s="58"/>
      <c r="F25" s="83">
        <f t="shared" si="0"/>
        <v>0</v>
      </c>
    </row>
    <row r="26" spans="1:7" ht="18" customHeight="1" thickBot="1" x14ac:dyDescent="0.3">
      <c r="A26" s="68" t="s">
        <v>12</v>
      </c>
      <c r="B26" s="9" t="s">
        <v>0</v>
      </c>
      <c r="C26" s="9">
        <v>2</v>
      </c>
      <c r="D26" s="54">
        <v>10</v>
      </c>
      <c r="E26" s="58"/>
      <c r="F26" s="83">
        <f t="shared" si="0"/>
        <v>0</v>
      </c>
    </row>
    <row r="27" spans="1:7" ht="24" customHeight="1" thickBot="1" x14ac:dyDescent="0.3">
      <c r="A27" s="68" t="s">
        <v>13</v>
      </c>
      <c r="B27" s="9" t="s">
        <v>0</v>
      </c>
      <c r="C27" s="9">
        <v>2</v>
      </c>
      <c r="D27" s="54">
        <v>10</v>
      </c>
      <c r="E27" s="58"/>
      <c r="F27" s="83">
        <f t="shared" si="0"/>
        <v>0</v>
      </c>
    </row>
    <row r="28" spans="1:7" ht="23.25" thickBot="1" x14ac:dyDescent="0.3">
      <c r="A28" s="69" t="s">
        <v>14</v>
      </c>
      <c r="B28" s="9" t="s">
        <v>0</v>
      </c>
      <c r="C28" s="9">
        <v>2</v>
      </c>
      <c r="D28" s="54">
        <v>10</v>
      </c>
      <c r="E28" s="58"/>
      <c r="F28" s="83">
        <f t="shared" si="0"/>
        <v>0</v>
      </c>
    </row>
    <row r="29" spans="1:7" x14ac:dyDescent="0.25">
      <c r="A29" s="12"/>
      <c r="B29" s="101" t="s">
        <v>109</v>
      </c>
      <c r="C29" s="101"/>
      <c r="D29" s="101"/>
      <c r="E29" s="101"/>
      <c r="F29" s="84">
        <f>IF(SUM(F11:F28)&gt;=F8,F8,SUM(F11:F28))</f>
        <v>0</v>
      </c>
    </row>
    <row r="30" spans="1:7" ht="15.75" thickBot="1" x14ac:dyDescent="0.3">
      <c r="A30" s="12"/>
      <c r="B30" s="19"/>
      <c r="C30" s="19"/>
      <c r="D30" s="19"/>
      <c r="E30" s="19"/>
      <c r="F30" s="21"/>
    </row>
    <row r="31" spans="1:7" ht="16.5" thickTop="1" thickBot="1" x14ac:dyDescent="0.3">
      <c r="A31" s="108" t="s">
        <v>108</v>
      </c>
      <c r="B31" s="108"/>
      <c r="C31" s="108"/>
      <c r="D31" s="108"/>
      <c r="E31" s="108"/>
      <c r="F31" s="108"/>
    </row>
    <row r="32" spans="1:7" ht="16.5" thickTop="1" thickBot="1" x14ac:dyDescent="0.3">
      <c r="A32" s="13"/>
      <c r="B32" s="106" t="s">
        <v>147</v>
      </c>
      <c r="C32" s="106"/>
      <c r="D32" s="52">
        <v>1</v>
      </c>
      <c r="E32" s="52" t="s">
        <v>103</v>
      </c>
      <c r="F32" s="52">
        <f>D32*10</f>
        <v>10</v>
      </c>
    </row>
    <row r="33" spans="1:6" ht="15.75" thickBot="1" x14ac:dyDescent="0.3">
      <c r="A33" s="110" t="s">
        <v>90</v>
      </c>
      <c r="B33" s="111" t="s">
        <v>6</v>
      </c>
      <c r="C33" s="109" t="s">
        <v>101</v>
      </c>
      <c r="D33" s="109"/>
      <c r="E33" s="109" t="s">
        <v>15</v>
      </c>
      <c r="F33" s="109"/>
    </row>
    <row r="34" spans="1:6" ht="16.5" customHeight="1" thickBot="1" x14ac:dyDescent="0.3">
      <c r="A34" s="110"/>
      <c r="B34" s="111"/>
      <c r="C34" s="9" t="s">
        <v>105</v>
      </c>
      <c r="D34" s="11" t="s">
        <v>103</v>
      </c>
      <c r="E34" s="9" t="s">
        <v>106</v>
      </c>
      <c r="F34" s="9" t="s">
        <v>107</v>
      </c>
    </row>
    <row r="35" spans="1:6" ht="15.75" thickBot="1" x14ac:dyDescent="0.3">
      <c r="A35" s="50" t="s">
        <v>89</v>
      </c>
      <c r="B35" s="9" t="s">
        <v>104</v>
      </c>
      <c r="C35" s="9">
        <v>2.8000000000000001E-2</v>
      </c>
      <c r="D35" s="9">
        <v>10</v>
      </c>
      <c r="E35" s="58"/>
      <c r="F35" s="74">
        <f t="shared" ref="F35" si="1">IF((C35*E35)&gt;=D35,D35,(C35*E35))</f>
        <v>0</v>
      </c>
    </row>
    <row r="36" spans="1:6" x14ac:dyDescent="0.25">
      <c r="A36" s="7"/>
      <c r="B36" s="101" t="s">
        <v>110</v>
      </c>
      <c r="C36" s="101"/>
      <c r="D36" s="101"/>
      <c r="E36" s="101"/>
      <c r="F36" s="75">
        <f>IF(F35&gt;=F32,F32,F35)</f>
        <v>0</v>
      </c>
    </row>
    <row r="37" spans="1:6" ht="15.75" thickBot="1" x14ac:dyDescent="0.3">
      <c r="A37" s="20"/>
      <c r="B37" s="19"/>
      <c r="C37" s="19"/>
      <c r="D37" s="19"/>
      <c r="E37" s="19"/>
      <c r="F37" s="86"/>
    </row>
    <row r="38" spans="1:6" ht="16.5" thickTop="1" thickBot="1" x14ac:dyDescent="0.3">
      <c r="A38" s="108" t="s">
        <v>30</v>
      </c>
      <c r="B38" s="108"/>
      <c r="C38" s="108"/>
      <c r="D38" s="108"/>
      <c r="E38" s="108"/>
      <c r="F38" s="108"/>
    </row>
    <row r="39" spans="1:6" ht="16.5" thickTop="1" thickBot="1" x14ac:dyDescent="0.3">
      <c r="A39" s="13"/>
      <c r="B39" s="106" t="s">
        <v>150</v>
      </c>
      <c r="C39" s="106"/>
      <c r="D39" s="53">
        <v>3</v>
      </c>
      <c r="E39" s="53" t="s">
        <v>103</v>
      </c>
      <c r="F39" s="53">
        <f>D39*10</f>
        <v>30</v>
      </c>
    </row>
    <row r="40" spans="1:6" x14ac:dyDescent="0.25">
      <c r="A40" s="104" t="s">
        <v>0</v>
      </c>
      <c r="B40" s="98" t="s">
        <v>6</v>
      </c>
      <c r="C40" s="100" t="s">
        <v>101</v>
      </c>
      <c r="D40" s="100"/>
      <c r="E40" s="100" t="s">
        <v>15</v>
      </c>
      <c r="F40" s="100"/>
    </row>
    <row r="41" spans="1:6" ht="18" customHeight="1" thickBot="1" x14ac:dyDescent="0.3">
      <c r="A41" s="105"/>
      <c r="B41" s="99"/>
      <c r="C41" s="8" t="s">
        <v>105</v>
      </c>
      <c r="D41" s="14" t="s">
        <v>103</v>
      </c>
      <c r="E41" s="8" t="s">
        <v>106</v>
      </c>
      <c r="F41" s="8" t="s">
        <v>107</v>
      </c>
    </row>
    <row r="42" spans="1:6" ht="15.75" thickBot="1" x14ac:dyDescent="0.3">
      <c r="A42" s="40" t="s">
        <v>170</v>
      </c>
      <c r="B42" s="9" t="s">
        <v>104</v>
      </c>
      <c r="C42" s="9">
        <v>2.8000000000000001E-2</v>
      </c>
      <c r="D42" s="54">
        <v>10</v>
      </c>
      <c r="E42" s="58"/>
      <c r="F42" s="74">
        <f t="shared" ref="F42:F48" si="2">IF((C42*E42)&gt;=D42,D42,(C42*E42))</f>
        <v>0</v>
      </c>
    </row>
    <row r="43" spans="1:6" ht="15.75" thickBot="1" x14ac:dyDescent="0.3">
      <c r="A43" s="41" t="s">
        <v>18</v>
      </c>
      <c r="B43" s="9" t="s">
        <v>104</v>
      </c>
      <c r="C43" s="9">
        <v>2.8000000000000001E-2</v>
      </c>
      <c r="D43" s="54">
        <v>10</v>
      </c>
      <c r="E43" s="58"/>
      <c r="F43" s="74">
        <f t="shared" si="2"/>
        <v>0</v>
      </c>
    </row>
    <row r="44" spans="1:6" ht="15.75" thickBot="1" x14ac:dyDescent="0.3">
      <c r="A44" s="41" t="s">
        <v>16</v>
      </c>
      <c r="B44" s="9" t="s">
        <v>102</v>
      </c>
      <c r="C44" s="9">
        <v>0.5</v>
      </c>
      <c r="D44" s="54">
        <v>10</v>
      </c>
      <c r="E44" s="58"/>
      <c r="F44" s="74">
        <f t="shared" si="2"/>
        <v>0</v>
      </c>
    </row>
    <row r="45" spans="1:6" ht="15.75" thickBot="1" x14ac:dyDescent="0.3">
      <c r="A45" s="41" t="s">
        <v>19</v>
      </c>
      <c r="B45" s="9" t="s">
        <v>102</v>
      </c>
      <c r="C45" s="9">
        <v>0.5</v>
      </c>
      <c r="D45" s="54">
        <v>10</v>
      </c>
      <c r="E45" s="58"/>
      <c r="F45" s="74">
        <f t="shared" si="2"/>
        <v>0</v>
      </c>
    </row>
    <row r="46" spans="1:6" ht="15.75" thickBot="1" x14ac:dyDescent="0.3">
      <c r="A46" s="41" t="s">
        <v>113</v>
      </c>
      <c r="B46" s="9" t="s">
        <v>102</v>
      </c>
      <c r="C46" s="9">
        <v>0.5</v>
      </c>
      <c r="D46" s="54">
        <v>10</v>
      </c>
      <c r="E46" s="58"/>
      <c r="F46" s="74">
        <f t="shared" si="2"/>
        <v>0</v>
      </c>
    </row>
    <row r="47" spans="1:6" ht="15.75" thickBot="1" x14ac:dyDescent="0.3">
      <c r="A47" s="41" t="s">
        <v>17</v>
      </c>
      <c r="B47" s="9" t="s">
        <v>102</v>
      </c>
      <c r="C47" s="9">
        <v>0.5</v>
      </c>
      <c r="D47" s="54">
        <v>10</v>
      </c>
      <c r="E47" s="58"/>
      <c r="F47" s="74">
        <f t="shared" si="2"/>
        <v>0</v>
      </c>
    </row>
    <row r="48" spans="1:6" ht="15.75" thickBot="1" x14ac:dyDescent="0.3">
      <c r="A48" s="48" t="s">
        <v>176</v>
      </c>
      <c r="B48" s="9" t="s">
        <v>102</v>
      </c>
      <c r="C48" s="9">
        <v>0.5</v>
      </c>
      <c r="D48" s="54">
        <v>10</v>
      </c>
      <c r="E48" s="59"/>
      <c r="F48" s="74">
        <f t="shared" si="2"/>
        <v>0</v>
      </c>
    </row>
    <row r="49" spans="1:6" ht="15.75" thickBot="1" x14ac:dyDescent="0.3">
      <c r="A49" s="15"/>
      <c r="B49" s="101" t="s">
        <v>111</v>
      </c>
      <c r="C49" s="101"/>
      <c r="D49" s="101"/>
      <c r="E49" s="101"/>
      <c r="F49" s="75">
        <f>IF(SUM(F42:F47)&gt;=F39,F39,(SUM(F42:F47)))</f>
        <v>0</v>
      </c>
    </row>
    <row r="50" spans="1:6" ht="15.75" thickBot="1" x14ac:dyDescent="0.3">
      <c r="A50" s="15"/>
      <c r="B50" s="6"/>
      <c r="C50" s="6"/>
      <c r="D50" s="6"/>
      <c r="E50" s="6"/>
      <c r="F50" s="22"/>
    </row>
    <row r="51" spans="1:6" ht="15.75" thickBot="1" x14ac:dyDescent="0.3">
      <c r="A51" s="103" t="s">
        <v>29</v>
      </c>
      <c r="B51" s="103"/>
      <c r="C51" s="103"/>
      <c r="D51" s="103"/>
      <c r="E51" s="103"/>
      <c r="F51" s="103"/>
    </row>
    <row r="52" spans="1:6" ht="15.75" thickBot="1" x14ac:dyDescent="0.3">
      <c r="A52" s="13"/>
      <c r="B52" s="102" t="s">
        <v>149</v>
      </c>
      <c r="C52" s="102"/>
      <c r="D52" s="53">
        <v>1</v>
      </c>
      <c r="E52" s="56" t="s">
        <v>103</v>
      </c>
      <c r="F52" s="53">
        <f>D52*10</f>
        <v>10</v>
      </c>
    </row>
    <row r="53" spans="1:6" x14ac:dyDescent="0.25">
      <c r="A53" s="104" t="s">
        <v>0</v>
      </c>
      <c r="B53" s="98" t="s">
        <v>6</v>
      </c>
      <c r="C53" s="100" t="s">
        <v>101</v>
      </c>
      <c r="D53" s="100"/>
      <c r="E53" s="100" t="s">
        <v>15</v>
      </c>
      <c r="F53" s="100"/>
    </row>
    <row r="54" spans="1:6" ht="24" customHeight="1" thickBot="1" x14ac:dyDescent="0.3">
      <c r="A54" s="105"/>
      <c r="B54" s="99"/>
      <c r="C54" s="8" t="s">
        <v>105</v>
      </c>
      <c r="D54" s="14" t="s">
        <v>103</v>
      </c>
      <c r="E54" s="8" t="s">
        <v>106</v>
      </c>
      <c r="F54" s="8" t="s">
        <v>107</v>
      </c>
    </row>
    <row r="55" spans="1:6" ht="17.25" thickBot="1" x14ac:dyDescent="0.3">
      <c r="A55" s="39" t="s">
        <v>20</v>
      </c>
      <c r="B55" s="18" t="s">
        <v>118</v>
      </c>
      <c r="C55" s="9">
        <v>5</v>
      </c>
      <c r="D55" s="54">
        <v>10</v>
      </c>
      <c r="E55" s="58"/>
      <c r="F55" s="74">
        <f t="shared" ref="F55:F58" si="3">IF((C55*E55)&gt;=D55,D55,(C55*E55))</f>
        <v>0</v>
      </c>
    </row>
    <row r="56" spans="1:6" ht="22.5" customHeight="1" thickBot="1" x14ac:dyDescent="0.3">
      <c r="A56" s="28" t="s">
        <v>21</v>
      </c>
      <c r="B56" s="18" t="s">
        <v>118</v>
      </c>
      <c r="C56" s="9">
        <v>3</v>
      </c>
      <c r="D56" s="54">
        <v>10</v>
      </c>
      <c r="E56" s="58"/>
      <c r="F56" s="74">
        <f t="shared" si="3"/>
        <v>0</v>
      </c>
    </row>
    <row r="57" spans="1:6" ht="17.25" thickBot="1" x14ac:dyDescent="0.3">
      <c r="A57" s="28" t="s">
        <v>22</v>
      </c>
      <c r="B57" s="18" t="s">
        <v>118</v>
      </c>
      <c r="C57" s="9">
        <v>2</v>
      </c>
      <c r="D57" s="54">
        <v>10</v>
      </c>
      <c r="E57" s="58"/>
      <c r="F57" s="74">
        <f t="shared" si="3"/>
        <v>0</v>
      </c>
    </row>
    <row r="58" spans="1:6" ht="17.25" thickBot="1" x14ac:dyDescent="0.3">
      <c r="A58" s="49" t="s">
        <v>114</v>
      </c>
      <c r="B58" s="18" t="s">
        <v>118</v>
      </c>
      <c r="C58" s="9">
        <v>1</v>
      </c>
      <c r="D58" s="54">
        <v>10</v>
      </c>
      <c r="E58" s="58"/>
      <c r="F58" s="74">
        <f t="shared" si="3"/>
        <v>0</v>
      </c>
    </row>
    <row r="59" spans="1:6" ht="15.75" thickBot="1" x14ac:dyDescent="0.3">
      <c r="A59" s="16"/>
      <c r="B59" s="101" t="s">
        <v>112</v>
      </c>
      <c r="C59" s="101"/>
      <c r="D59" s="101"/>
      <c r="E59" s="101"/>
      <c r="F59" s="75">
        <f>IF(SUM(F55:F58)&gt;=F52,F52,(SUM(F55:F58)))</f>
        <v>0</v>
      </c>
    </row>
    <row r="60" spans="1:6" ht="15.75" thickBot="1" x14ac:dyDescent="0.3">
      <c r="A60" s="16"/>
      <c r="B60" s="6"/>
      <c r="C60" s="6"/>
      <c r="D60" s="6"/>
      <c r="E60" s="6"/>
      <c r="F60" s="22"/>
    </row>
    <row r="61" spans="1:6" ht="24.6" customHeight="1" thickBot="1" x14ac:dyDescent="0.3">
      <c r="A61" s="103" t="s">
        <v>23</v>
      </c>
      <c r="B61" s="103"/>
      <c r="C61" s="103"/>
      <c r="D61" s="103"/>
      <c r="E61" s="103"/>
      <c r="F61" s="103"/>
    </row>
    <row r="62" spans="1:6" ht="15.75" thickBot="1" x14ac:dyDescent="0.3">
      <c r="A62" s="13"/>
      <c r="B62" s="102" t="s">
        <v>158</v>
      </c>
      <c r="C62" s="102"/>
      <c r="D62" s="53">
        <v>1</v>
      </c>
      <c r="E62" s="56" t="s">
        <v>103</v>
      </c>
      <c r="F62" s="53">
        <f>D62*10</f>
        <v>10</v>
      </c>
    </row>
    <row r="63" spans="1:6" ht="24" customHeight="1" x14ac:dyDescent="0.25">
      <c r="A63" s="104" t="s">
        <v>0</v>
      </c>
      <c r="B63" s="98" t="s">
        <v>6</v>
      </c>
      <c r="C63" s="100" t="s">
        <v>101</v>
      </c>
      <c r="D63" s="100"/>
      <c r="E63" s="100" t="s">
        <v>15</v>
      </c>
      <c r="F63" s="100"/>
    </row>
    <row r="64" spans="1:6" ht="15.75" thickBot="1" x14ac:dyDescent="0.3">
      <c r="A64" s="105"/>
      <c r="B64" s="99"/>
      <c r="C64" s="8" t="s">
        <v>105</v>
      </c>
      <c r="D64" s="14" t="s">
        <v>103</v>
      </c>
      <c r="E64" s="8" t="s">
        <v>106</v>
      </c>
      <c r="F64" s="8" t="s">
        <v>107</v>
      </c>
    </row>
    <row r="65" spans="1:6" ht="21.6" customHeight="1" thickBot="1" x14ac:dyDescent="0.3">
      <c r="A65" s="29" t="s">
        <v>24</v>
      </c>
      <c r="B65" s="9" t="s">
        <v>119</v>
      </c>
      <c r="C65" s="9">
        <v>2</v>
      </c>
      <c r="D65" s="9">
        <v>10</v>
      </c>
      <c r="E65" s="58"/>
      <c r="F65" s="74">
        <f t="shared" ref="F65:F66" si="4">IF((C65*E65)&gt;=D65,D65,(C65*E65))</f>
        <v>0</v>
      </c>
    </row>
    <row r="66" spans="1:6" ht="21.6" customHeight="1" thickBot="1" x14ac:dyDescent="0.3">
      <c r="A66" s="49" t="s">
        <v>171</v>
      </c>
      <c r="B66" s="9" t="s">
        <v>119</v>
      </c>
      <c r="C66" s="9">
        <v>2</v>
      </c>
      <c r="D66" s="9">
        <v>10</v>
      </c>
      <c r="E66" s="59"/>
      <c r="F66" s="74">
        <f t="shared" si="4"/>
        <v>0</v>
      </c>
    </row>
    <row r="67" spans="1:6" ht="14.1" customHeight="1" thickBot="1" x14ac:dyDescent="0.3">
      <c r="A67" s="12"/>
      <c r="B67" s="101" t="s">
        <v>115</v>
      </c>
      <c r="C67" s="101"/>
      <c r="D67" s="101"/>
      <c r="E67" s="101"/>
      <c r="F67" s="75">
        <f>IF(SUM(F65:F66)&gt;=F62,F62,(SUM(F65:F66)))</f>
        <v>0</v>
      </c>
    </row>
    <row r="68" spans="1:6" ht="14.1" customHeight="1" thickBot="1" x14ac:dyDescent="0.3">
      <c r="A68" s="12"/>
      <c r="B68" s="6"/>
      <c r="C68" s="6"/>
      <c r="D68" s="6"/>
      <c r="E68" s="6"/>
      <c r="F68" s="22"/>
    </row>
    <row r="69" spans="1:6" ht="15" customHeight="1" thickBot="1" x14ac:dyDescent="0.3">
      <c r="A69" s="103" t="s">
        <v>28</v>
      </c>
      <c r="B69" s="103"/>
      <c r="C69" s="103"/>
      <c r="D69" s="103"/>
      <c r="E69" s="103"/>
      <c r="F69" s="103"/>
    </row>
    <row r="70" spans="1:6" ht="15.75" thickBot="1" x14ac:dyDescent="0.3">
      <c r="A70" s="13"/>
      <c r="B70" s="102" t="s">
        <v>159</v>
      </c>
      <c r="C70" s="102"/>
      <c r="D70" s="53">
        <v>1</v>
      </c>
      <c r="E70" s="56" t="s">
        <v>103</v>
      </c>
      <c r="F70" s="53">
        <f>D70*10</f>
        <v>10</v>
      </c>
    </row>
    <row r="71" spans="1:6" ht="24" customHeight="1" x14ac:dyDescent="0.25">
      <c r="A71" s="104" t="s">
        <v>0</v>
      </c>
      <c r="B71" s="98" t="s">
        <v>6</v>
      </c>
      <c r="C71" s="100" t="s">
        <v>101</v>
      </c>
      <c r="D71" s="100"/>
      <c r="E71" s="100" t="s">
        <v>15</v>
      </c>
      <c r="F71" s="100"/>
    </row>
    <row r="72" spans="1:6" ht="15.75" thickBot="1" x14ac:dyDescent="0.3">
      <c r="A72" s="105"/>
      <c r="B72" s="99"/>
      <c r="C72" s="8" t="s">
        <v>105</v>
      </c>
      <c r="D72" s="14" t="s">
        <v>103</v>
      </c>
      <c r="E72" s="8" t="s">
        <v>106</v>
      </c>
      <c r="F72" s="8" t="s">
        <v>107</v>
      </c>
    </row>
    <row r="73" spans="1:6" ht="15.75" thickBot="1" x14ac:dyDescent="0.3">
      <c r="A73" s="40" t="s">
        <v>25</v>
      </c>
      <c r="B73" s="9" t="s">
        <v>102</v>
      </c>
      <c r="C73" s="9">
        <v>0.1</v>
      </c>
      <c r="D73" s="54">
        <v>10</v>
      </c>
      <c r="E73" s="58"/>
      <c r="F73" s="74">
        <f t="shared" ref="F73:F76" si="5">IF((C73*E73)&gt;=D73,D73,(C73*E73))</f>
        <v>0</v>
      </c>
    </row>
    <row r="74" spans="1:6" ht="15.75" thickBot="1" x14ac:dyDescent="0.3">
      <c r="A74" s="41" t="s">
        <v>169</v>
      </c>
      <c r="B74" s="9" t="s">
        <v>102</v>
      </c>
      <c r="C74" s="9">
        <v>0.5</v>
      </c>
      <c r="D74" s="54">
        <v>10</v>
      </c>
      <c r="E74" s="58"/>
      <c r="F74" s="74">
        <f t="shared" si="5"/>
        <v>0</v>
      </c>
    </row>
    <row r="75" spans="1:6" ht="15.75" thickBot="1" x14ac:dyDescent="0.3">
      <c r="A75" s="41" t="s">
        <v>120</v>
      </c>
      <c r="B75" s="9" t="s">
        <v>102</v>
      </c>
      <c r="C75" s="9">
        <v>0.5</v>
      </c>
      <c r="D75" s="54">
        <v>10</v>
      </c>
      <c r="E75" s="58"/>
      <c r="F75" s="74">
        <f t="shared" si="5"/>
        <v>0</v>
      </c>
    </row>
    <row r="76" spans="1:6" ht="15.75" thickBot="1" x14ac:dyDescent="0.3">
      <c r="A76" s="48" t="s">
        <v>26</v>
      </c>
      <c r="B76" s="9" t="s">
        <v>102</v>
      </c>
      <c r="C76" s="9">
        <v>1</v>
      </c>
      <c r="D76" s="54">
        <v>10</v>
      </c>
      <c r="E76" s="58"/>
      <c r="F76" s="74">
        <f t="shared" si="5"/>
        <v>0</v>
      </c>
    </row>
    <row r="77" spans="1:6" ht="15.75" thickBot="1" x14ac:dyDescent="0.3">
      <c r="A77" s="5"/>
      <c r="B77" s="101" t="s">
        <v>117</v>
      </c>
      <c r="C77" s="101"/>
      <c r="D77" s="101"/>
      <c r="E77" s="101"/>
      <c r="F77" s="75">
        <f>IF(SUM(F73:F76)&gt;=F70,F70,(SUM(F73:F76)))</f>
        <v>0</v>
      </c>
    </row>
    <row r="78" spans="1:6" ht="15.75" thickBot="1" x14ac:dyDescent="0.3">
      <c r="A78" s="5"/>
      <c r="B78" s="6"/>
      <c r="C78" s="6"/>
      <c r="D78" s="6"/>
      <c r="E78" s="6"/>
      <c r="F78" s="22"/>
    </row>
    <row r="79" spans="1:6" ht="15.75" thickBot="1" x14ac:dyDescent="0.3">
      <c r="A79" s="103" t="s">
        <v>27</v>
      </c>
      <c r="B79" s="103"/>
      <c r="C79" s="103"/>
      <c r="D79" s="103"/>
      <c r="E79" s="103"/>
      <c r="F79" s="103"/>
    </row>
    <row r="80" spans="1:6" ht="15.75" thickBot="1" x14ac:dyDescent="0.3">
      <c r="A80" s="13"/>
      <c r="B80" s="102" t="s">
        <v>160</v>
      </c>
      <c r="C80" s="102"/>
      <c r="D80" s="53">
        <v>1</v>
      </c>
      <c r="E80" s="56" t="s">
        <v>103</v>
      </c>
      <c r="F80" s="53">
        <f>D80*10</f>
        <v>10</v>
      </c>
    </row>
    <row r="81" spans="1:6" ht="24" customHeight="1" x14ac:dyDescent="0.25">
      <c r="A81" s="104" t="s">
        <v>0</v>
      </c>
      <c r="B81" s="98" t="s">
        <v>6</v>
      </c>
      <c r="C81" s="100" t="s">
        <v>101</v>
      </c>
      <c r="D81" s="100"/>
      <c r="E81" s="100" t="s">
        <v>15</v>
      </c>
      <c r="F81" s="100"/>
    </row>
    <row r="82" spans="1:6" ht="15.75" thickBot="1" x14ac:dyDescent="0.3">
      <c r="A82" s="105"/>
      <c r="B82" s="99"/>
      <c r="C82" s="8" t="s">
        <v>105</v>
      </c>
      <c r="D82" s="14" t="s">
        <v>103</v>
      </c>
      <c r="E82" s="8" t="s">
        <v>106</v>
      </c>
      <c r="F82" s="8" t="s">
        <v>107</v>
      </c>
    </row>
    <row r="83" spans="1:6" ht="15.75" thickBot="1" x14ac:dyDescent="0.3">
      <c r="A83" s="45" t="s">
        <v>31</v>
      </c>
      <c r="B83" s="9" t="s">
        <v>0</v>
      </c>
      <c r="C83" s="9">
        <v>2</v>
      </c>
      <c r="D83" s="54">
        <v>10</v>
      </c>
      <c r="E83" s="58"/>
      <c r="F83" s="74">
        <f t="shared" ref="F83:F86" si="6">IF((C83*E83)&gt;=D83,D83,(C83*E83))</f>
        <v>0</v>
      </c>
    </row>
    <row r="84" spans="1:6" ht="15.75" thickBot="1" x14ac:dyDescent="0.3">
      <c r="A84" s="66" t="s">
        <v>32</v>
      </c>
      <c r="B84" s="9" t="s">
        <v>0</v>
      </c>
      <c r="C84" s="9">
        <v>1</v>
      </c>
      <c r="D84" s="54">
        <v>10</v>
      </c>
      <c r="E84" s="58"/>
      <c r="F84" s="74">
        <f t="shared" si="6"/>
        <v>0</v>
      </c>
    </row>
    <row r="85" spans="1:6" ht="15.75" thickBot="1" x14ac:dyDescent="0.3">
      <c r="A85" s="66" t="s">
        <v>33</v>
      </c>
      <c r="B85" s="9" t="s">
        <v>0</v>
      </c>
      <c r="C85" s="9">
        <v>2</v>
      </c>
      <c r="D85" s="54">
        <v>10</v>
      </c>
      <c r="E85" s="58"/>
      <c r="F85" s="74">
        <f t="shared" si="6"/>
        <v>0</v>
      </c>
    </row>
    <row r="86" spans="1:6" ht="23.45" customHeight="1" thickBot="1" x14ac:dyDescent="0.3">
      <c r="A86" s="67" t="s">
        <v>34</v>
      </c>
      <c r="B86" s="9" t="s">
        <v>0</v>
      </c>
      <c r="C86" s="9">
        <v>1</v>
      </c>
      <c r="D86" s="54">
        <v>10</v>
      </c>
      <c r="E86" s="58"/>
      <c r="F86" s="74">
        <f t="shared" si="6"/>
        <v>0</v>
      </c>
    </row>
    <row r="87" spans="1:6" ht="15.6" customHeight="1" thickBot="1" x14ac:dyDescent="0.3">
      <c r="A87" s="71"/>
      <c r="B87" s="101" t="s">
        <v>116</v>
      </c>
      <c r="C87" s="101"/>
      <c r="D87" s="101"/>
      <c r="E87" s="101"/>
      <c r="F87" s="75">
        <f>IF(SUM(F83:F86)&gt;=F80,F80,(SUM(F83:F86)))</f>
        <v>0</v>
      </c>
    </row>
    <row r="88" spans="1:6" ht="15.6" customHeight="1" thickBot="1" x14ac:dyDescent="0.3">
      <c r="A88" s="17"/>
      <c r="B88" s="6"/>
      <c r="C88" s="6"/>
      <c r="D88" s="6"/>
      <c r="E88" s="6"/>
      <c r="F88" s="22"/>
    </row>
    <row r="89" spans="1:6" ht="29.45" customHeight="1" thickBot="1" x14ac:dyDescent="0.3">
      <c r="A89" s="103" t="s">
        <v>35</v>
      </c>
      <c r="B89" s="103"/>
      <c r="C89" s="103"/>
      <c r="D89" s="103"/>
      <c r="E89" s="103"/>
      <c r="F89" s="103"/>
    </row>
    <row r="90" spans="1:6" ht="15.6" customHeight="1" thickBot="1" x14ac:dyDescent="0.3">
      <c r="A90" s="13"/>
      <c r="B90" s="102" t="s">
        <v>161</v>
      </c>
      <c r="C90" s="102"/>
      <c r="D90" s="53">
        <v>1</v>
      </c>
      <c r="E90" s="56" t="s">
        <v>103</v>
      </c>
      <c r="F90" s="53">
        <f>D90*10</f>
        <v>10</v>
      </c>
    </row>
    <row r="91" spans="1:6" x14ac:dyDescent="0.25">
      <c r="A91" s="104" t="s">
        <v>0</v>
      </c>
      <c r="B91" s="98" t="s">
        <v>6</v>
      </c>
      <c r="C91" s="100" t="s">
        <v>101</v>
      </c>
      <c r="D91" s="100"/>
      <c r="E91" s="100" t="s">
        <v>15</v>
      </c>
      <c r="F91" s="100"/>
    </row>
    <row r="92" spans="1:6" ht="24" customHeight="1" thickBot="1" x14ac:dyDescent="0.3">
      <c r="A92" s="105"/>
      <c r="B92" s="99"/>
      <c r="C92" s="8" t="s">
        <v>105</v>
      </c>
      <c r="D92" s="14" t="s">
        <v>103</v>
      </c>
      <c r="E92" s="8" t="s">
        <v>106</v>
      </c>
      <c r="F92" s="8" t="s">
        <v>107</v>
      </c>
    </row>
    <row r="93" spans="1:6" ht="15.75" thickBot="1" x14ac:dyDescent="0.3">
      <c r="A93" s="70" t="s">
        <v>36</v>
      </c>
      <c r="B93" s="9" t="s">
        <v>121</v>
      </c>
      <c r="C93" s="9">
        <v>10</v>
      </c>
      <c r="D93" s="9">
        <v>10</v>
      </c>
      <c r="E93" s="58"/>
      <c r="F93" s="74">
        <f t="shared" ref="F93" si="7">IF((C93*E93)&gt;=D93,D93,(C93*E93))</f>
        <v>0</v>
      </c>
    </row>
    <row r="94" spans="1:6" ht="15.75" thickBot="1" x14ac:dyDescent="0.3">
      <c r="A94" s="5"/>
      <c r="B94" s="97" t="s">
        <v>116</v>
      </c>
      <c r="C94" s="97"/>
      <c r="D94" s="97"/>
      <c r="E94" s="97"/>
      <c r="F94" s="75">
        <f>IF(F93&gt;=F90,F90,F93)</f>
        <v>0</v>
      </c>
    </row>
    <row r="96" spans="1:6" x14ac:dyDescent="0.25">
      <c r="B96" s="112" t="s">
        <v>122</v>
      </c>
      <c r="C96" s="112"/>
      <c r="D96" s="112"/>
      <c r="E96" s="112"/>
      <c r="F96" s="76">
        <f>SUM(F29,F36,F49,F59,F67,F77,F87,F94)</f>
        <v>0</v>
      </c>
    </row>
  </sheetData>
  <mergeCells count="61">
    <mergeCell ref="E40:F40"/>
    <mergeCell ref="B96:E96"/>
    <mergeCell ref="E9:F9"/>
    <mergeCell ref="A7:F7"/>
    <mergeCell ref="A6:F6"/>
    <mergeCell ref="A33:A34"/>
    <mergeCell ref="A38:F38"/>
    <mergeCell ref="B9:B10"/>
    <mergeCell ref="C9:D9"/>
    <mergeCell ref="A91:A92"/>
    <mergeCell ref="E91:F91"/>
    <mergeCell ref="A69:F69"/>
    <mergeCell ref="A79:F79"/>
    <mergeCell ref="B8:C8"/>
    <mergeCell ref="B32:C32"/>
    <mergeCell ref="B52:C52"/>
    <mergeCell ref="B39:C39"/>
    <mergeCell ref="C81:D81"/>
    <mergeCell ref="E81:F81"/>
    <mergeCell ref="G6:K6"/>
    <mergeCell ref="A31:F31"/>
    <mergeCell ref="E33:F33"/>
    <mergeCell ref="A9:A10"/>
    <mergeCell ref="B62:C62"/>
    <mergeCell ref="B33:B34"/>
    <mergeCell ref="C33:D33"/>
    <mergeCell ref="B36:E36"/>
    <mergeCell ref="B29:E29"/>
    <mergeCell ref="A51:F51"/>
    <mergeCell ref="A40:A41"/>
    <mergeCell ref="B40:B41"/>
    <mergeCell ref="C40:D40"/>
    <mergeCell ref="A81:A82"/>
    <mergeCell ref="B81:B82"/>
    <mergeCell ref="B49:E49"/>
    <mergeCell ref="A53:A54"/>
    <mergeCell ref="E53:F53"/>
    <mergeCell ref="A61:F61"/>
    <mergeCell ref="A63:A64"/>
    <mergeCell ref="B63:B64"/>
    <mergeCell ref="C63:D63"/>
    <mergeCell ref="E63:F63"/>
    <mergeCell ref="B53:B54"/>
    <mergeCell ref="C53:D53"/>
    <mergeCell ref="B59:E59"/>
    <mergeCell ref="A1:F4"/>
    <mergeCell ref="A5:F5"/>
    <mergeCell ref="B94:E94"/>
    <mergeCell ref="B91:B92"/>
    <mergeCell ref="C91:D91"/>
    <mergeCell ref="B67:E67"/>
    <mergeCell ref="B87:E87"/>
    <mergeCell ref="B77:E77"/>
    <mergeCell ref="B70:C70"/>
    <mergeCell ref="B80:C80"/>
    <mergeCell ref="B90:C90"/>
    <mergeCell ref="A89:F89"/>
    <mergeCell ref="A71:A72"/>
    <mergeCell ref="B71:B72"/>
    <mergeCell ref="C71:D71"/>
    <mergeCell ref="E71:F71"/>
  </mergeCells>
  <phoneticPr fontId="14" type="noConversion"/>
  <dataValidations count="1">
    <dataValidation type="whole" errorStyle="warning" operator="lessThanOrEqual" allowBlank="1" showErrorMessage="1" errorTitle="Limite Atingido" error="Limite Atingido" sqref="F29">
      <formula1>A29</formula1>
    </dataValidation>
  </dataValidations>
  <pageMargins left="0.511811024" right="0.511811024" top="0.16645833333333335" bottom="0.16645833333333335" header="0.37" footer="0.31496062000000002"/>
  <pageSetup paperSize="9" scale="94" orientation="portrait" r:id="rId1"/>
  <rowBreaks count="1" manualBreakCount="1">
    <brk id="49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zoomScaleNormal="110" zoomScaleSheetLayoutView="106" workbookViewId="0">
      <selection activeCell="F62" sqref="F62"/>
    </sheetView>
  </sheetViews>
  <sheetFormatPr defaultColWidth="8.85546875" defaultRowHeight="15" x14ac:dyDescent="0.25"/>
  <cols>
    <col min="1" max="1" width="53.42578125" customWidth="1"/>
    <col min="2" max="2" width="8.7109375" customWidth="1"/>
    <col min="3" max="4" width="5.7109375" customWidth="1"/>
    <col min="5" max="6" width="8.7109375" customWidth="1"/>
  </cols>
  <sheetData>
    <row r="1" spans="1:7" ht="15.75" thickBot="1" x14ac:dyDescent="0.3">
      <c r="A1" s="121" t="s">
        <v>131</v>
      </c>
      <c r="B1" s="121"/>
      <c r="C1" s="121"/>
      <c r="D1" s="121"/>
      <c r="E1" s="121"/>
      <c r="F1" s="121"/>
    </row>
    <row r="2" spans="1:7" ht="15.75" thickBot="1" x14ac:dyDescent="0.3">
      <c r="A2" s="103" t="s">
        <v>37</v>
      </c>
      <c r="B2" s="103"/>
      <c r="C2" s="103"/>
      <c r="D2" s="103"/>
      <c r="E2" s="103"/>
      <c r="F2" s="24"/>
    </row>
    <row r="3" spans="1:7" ht="15.75" thickBot="1" x14ac:dyDescent="0.3">
      <c r="A3" s="25"/>
      <c r="B3" s="102" t="s">
        <v>151</v>
      </c>
      <c r="C3" s="102"/>
      <c r="D3" s="53">
        <v>3</v>
      </c>
      <c r="E3" s="53" t="s">
        <v>103</v>
      </c>
      <c r="F3" s="53">
        <f>D3*10</f>
        <v>30</v>
      </c>
      <c r="G3" s="57"/>
    </row>
    <row r="4" spans="1:7" x14ac:dyDescent="0.25">
      <c r="A4" s="119" t="s">
        <v>0</v>
      </c>
      <c r="B4" s="98" t="s">
        <v>6</v>
      </c>
      <c r="C4" s="100" t="s">
        <v>101</v>
      </c>
      <c r="D4" s="100"/>
      <c r="E4" s="100" t="s">
        <v>15</v>
      </c>
      <c r="F4" s="100"/>
    </row>
    <row r="5" spans="1:7" ht="15.75" thickBot="1" x14ac:dyDescent="0.3">
      <c r="A5" s="120"/>
      <c r="B5" s="99"/>
      <c r="C5" s="8" t="s">
        <v>105</v>
      </c>
      <c r="D5" s="14" t="s">
        <v>103</v>
      </c>
      <c r="E5" s="8" t="s">
        <v>106</v>
      </c>
      <c r="F5" s="8" t="s">
        <v>107</v>
      </c>
    </row>
    <row r="6" spans="1:7" ht="34.5" thickBot="1" x14ac:dyDescent="0.3">
      <c r="A6" s="29" t="s">
        <v>94</v>
      </c>
      <c r="B6" s="9" t="s">
        <v>0</v>
      </c>
      <c r="C6" s="9">
        <v>2</v>
      </c>
      <c r="D6" s="9">
        <v>10</v>
      </c>
      <c r="E6" s="9"/>
      <c r="F6" s="74">
        <f>IF((C6*E6)&gt;=D6,D6,(C6*E6))</f>
        <v>0</v>
      </c>
    </row>
    <row r="7" spans="1:7" ht="15.75" thickBot="1" x14ac:dyDescent="0.3">
      <c r="A7" s="26" t="s">
        <v>38</v>
      </c>
      <c r="B7" s="9" t="s">
        <v>0</v>
      </c>
      <c r="C7" s="9">
        <v>2</v>
      </c>
      <c r="D7" s="9">
        <v>10</v>
      </c>
      <c r="E7" s="58"/>
      <c r="F7" s="74">
        <f t="shared" ref="F7:F8" si="0">IF((C7*E7)&gt;=D7,D7,(C7*E7))</f>
        <v>0</v>
      </c>
    </row>
    <row r="8" spans="1:7" ht="15.75" thickBot="1" x14ac:dyDescent="0.3">
      <c r="A8" s="27" t="s">
        <v>39</v>
      </c>
      <c r="B8" s="9" t="s">
        <v>0</v>
      </c>
      <c r="C8" s="9">
        <v>2</v>
      </c>
      <c r="D8" s="9">
        <v>10</v>
      </c>
      <c r="E8" s="9"/>
      <c r="F8" s="74">
        <f t="shared" si="0"/>
        <v>0</v>
      </c>
    </row>
    <row r="9" spans="1:7" ht="15.75" thickBot="1" x14ac:dyDescent="0.3">
      <c r="A9" s="5"/>
      <c r="B9" s="97" t="s">
        <v>124</v>
      </c>
      <c r="C9" s="97"/>
      <c r="D9" s="97"/>
      <c r="E9" s="97"/>
      <c r="F9" s="77">
        <f>IF(SUM(F6:F8)&gt;=F3,F3,SUM(F6:F8))</f>
        <v>0</v>
      </c>
    </row>
    <row r="10" spans="1:7" ht="15.75" thickBot="1" x14ac:dyDescent="0.3">
      <c r="A10" s="5"/>
    </row>
    <row r="11" spans="1:7" ht="15" customHeight="1" thickBot="1" x14ac:dyDescent="0.3">
      <c r="A11" s="103" t="s">
        <v>40</v>
      </c>
      <c r="B11" s="103"/>
      <c r="C11" s="103"/>
      <c r="D11" s="103"/>
      <c r="E11" s="103"/>
      <c r="F11" s="103"/>
    </row>
    <row r="12" spans="1:7" ht="15.75" thickBot="1" x14ac:dyDescent="0.3">
      <c r="A12" s="25"/>
      <c r="B12" s="102" t="s">
        <v>152</v>
      </c>
      <c r="C12" s="102"/>
      <c r="D12" s="53">
        <v>1</v>
      </c>
      <c r="E12" s="56" t="s">
        <v>103</v>
      </c>
      <c r="F12" s="53">
        <f>D12*10</f>
        <v>10</v>
      </c>
    </row>
    <row r="13" spans="1:7" x14ac:dyDescent="0.25">
      <c r="A13" s="119" t="s">
        <v>0</v>
      </c>
      <c r="B13" s="98" t="s">
        <v>6</v>
      </c>
      <c r="C13" s="100" t="s">
        <v>101</v>
      </c>
      <c r="D13" s="100"/>
      <c r="E13" s="100" t="s">
        <v>15</v>
      </c>
      <c r="F13" s="100"/>
    </row>
    <row r="14" spans="1:7" ht="15.75" thickBot="1" x14ac:dyDescent="0.3">
      <c r="A14" s="120"/>
      <c r="B14" s="99"/>
      <c r="C14" s="8" t="s">
        <v>105</v>
      </c>
      <c r="D14" s="14" t="s">
        <v>103</v>
      </c>
      <c r="E14" s="8" t="s">
        <v>106</v>
      </c>
      <c r="F14" s="8" t="s">
        <v>107</v>
      </c>
    </row>
    <row r="15" spans="1:7" ht="15.75" thickBot="1" x14ac:dyDescent="0.3">
      <c r="A15" s="45" t="s">
        <v>41</v>
      </c>
      <c r="B15" s="9" t="s">
        <v>0</v>
      </c>
      <c r="C15" s="9">
        <v>10</v>
      </c>
      <c r="D15" s="9">
        <v>10</v>
      </c>
      <c r="E15" s="58"/>
      <c r="F15" s="74">
        <f>IF((C15*E15)&gt;=D15,D15,(C15*E15))</f>
        <v>0</v>
      </c>
    </row>
    <row r="16" spans="1:7" ht="15.75" thickBot="1" x14ac:dyDescent="0.3">
      <c r="A16" s="46" t="s">
        <v>42</v>
      </c>
      <c r="B16" s="9" t="s">
        <v>0</v>
      </c>
      <c r="C16" s="9">
        <v>10</v>
      </c>
      <c r="D16" s="9">
        <v>10</v>
      </c>
      <c r="E16" s="58"/>
      <c r="F16" s="74">
        <f t="shared" ref="F16" si="1">C16*E16</f>
        <v>0</v>
      </c>
    </row>
    <row r="17" spans="1:6" ht="15.75" thickBot="1" x14ac:dyDescent="0.3">
      <c r="A17" s="23"/>
      <c r="B17" s="97" t="s">
        <v>125</v>
      </c>
      <c r="C17" s="97"/>
      <c r="D17" s="97"/>
      <c r="E17" s="97"/>
      <c r="F17" s="77">
        <f>IF(SUM(F15:F16)&gt;=F12,F12,SUM(F15:F16))</f>
        <v>0</v>
      </c>
    </row>
    <row r="18" spans="1:6" ht="15.75" thickBot="1" x14ac:dyDescent="0.3">
      <c r="A18" s="23"/>
      <c r="B18" s="31"/>
      <c r="C18" s="31"/>
      <c r="D18" s="31"/>
      <c r="E18" s="31"/>
      <c r="F18" s="33"/>
    </row>
    <row r="19" spans="1:6" ht="15" customHeight="1" thickBot="1" x14ac:dyDescent="0.3">
      <c r="A19" s="103" t="s">
        <v>43</v>
      </c>
      <c r="B19" s="103"/>
      <c r="C19" s="103"/>
      <c r="D19" s="103"/>
      <c r="E19" s="103"/>
      <c r="F19" s="103"/>
    </row>
    <row r="20" spans="1:6" ht="14.45" customHeight="1" thickBot="1" x14ac:dyDescent="0.3">
      <c r="A20" s="25"/>
      <c r="B20" s="102" t="s">
        <v>153</v>
      </c>
      <c r="C20" s="102"/>
      <c r="D20" s="53">
        <v>1</v>
      </c>
      <c r="E20" s="56" t="s">
        <v>103</v>
      </c>
      <c r="F20" s="53">
        <f>D20*10</f>
        <v>10</v>
      </c>
    </row>
    <row r="21" spans="1:6" x14ac:dyDescent="0.25">
      <c r="A21" s="116" t="s">
        <v>0</v>
      </c>
      <c r="B21" s="98" t="s">
        <v>6</v>
      </c>
      <c r="C21" s="100" t="s">
        <v>101</v>
      </c>
      <c r="D21" s="100"/>
      <c r="E21" s="100" t="s">
        <v>15</v>
      </c>
      <c r="F21" s="100"/>
    </row>
    <row r="22" spans="1:6" ht="15.75" thickBot="1" x14ac:dyDescent="0.3">
      <c r="A22" s="118"/>
      <c r="B22" s="99"/>
      <c r="C22" s="8" t="s">
        <v>105</v>
      </c>
      <c r="D22" s="14" t="s">
        <v>103</v>
      </c>
      <c r="E22" s="8" t="s">
        <v>106</v>
      </c>
      <c r="F22" s="8" t="s">
        <v>107</v>
      </c>
    </row>
    <row r="23" spans="1:6" ht="15.75" thickBot="1" x14ac:dyDescent="0.3">
      <c r="A23" s="40" t="s">
        <v>44</v>
      </c>
      <c r="B23" s="9" t="s">
        <v>0</v>
      </c>
      <c r="C23" s="9">
        <v>2</v>
      </c>
      <c r="D23" s="9">
        <v>10</v>
      </c>
      <c r="E23" s="58"/>
      <c r="F23" s="74">
        <f>IF((C23*E23)&gt;=D23,D23,(C23*E23))</f>
        <v>0</v>
      </c>
    </row>
    <row r="24" spans="1:6" ht="15.75" thickBot="1" x14ac:dyDescent="0.3">
      <c r="A24" s="48" t="s">
        <v>45</v>
      </c>
      <c r="B24" s="9" t="s">
        <v>0</v>
      </c>
      <c r="C24" s="9">
        <v>2</v>
      </c>
      <c r="D24" s="9">
        <v>10</v>
      </c>
      <c r="E24" s="58"/>
      <c r="F24" s="74">
        <f>IF((C24*E24)&gt;=D24,D24,(C24*E24))</f>
        <v>0</v>
      </c>
    </row>
    <row r="25" spans="1:6" ht="15.75" thickBot="1" x14ac:dyDescent="0.3">
      <c r="A25" s="5"/>
      <c r="B25" s="97" t="s">
        <v>126</v>
      </c>
      <c r="C25" s="97"/>
      <c r="D25" s="97"/>
      <c r="E25" s="97"/>
      <c r="F25" s="77">
        <f>IF(SUM(F23:F24)&gt;=F20,F20,SUM(F23:F24))</f>
        <v>0</v>
      </c>
    </row>
    <row r="26" spans="1:6" ht="15.75" thickBot="1" x14ac:dyDescent="0.3">
      <c r="A26" s="5"/>
      <c r="B26" s="31"/>
      <c r="C26" s="31"/>
      <c r="D26" s="31"/>
      <c r="E26" s="31"/>
      <c r="F26" s="33"/>
    </row>
    <row r="27" spans="1:6" ht="26.45" customHeight="1" thickBot="1" x14ac:dyDescent="0.3">
      <c r="A27" s="103" t="s">
        <v>46</v>
      </c>
      <c r="B27" s="103"/>
      <c r="C27" s="103"/>
      <c r="D27" s="103"/>
      <c r="E27" s="103"/>
      <c r="F27" s="103"/>
    </row>
    <row r="28" spans="1:6" ht="14.45" customHeight="1" thickBot="1" x14ac:dyDescent="0.3">
      <c r="A28" s="25"/>
      <c r="B28" s="102" t="s">
        <v>154</v>
      </c>
      <c r="C28" s="102"/>
      <c r="D28" s="53">
        <v>1.5</v>
      </c>
      <c r="E28" s="56" t="s">
        <v>103</v>
      </c>
      <c r="F28" s="53">
        <f>D28*10</f>
        <v>15</v>
      </c>
    </row>
    <row r="29" spans="1:6" x14ac:dyDescent="0.25">
      <c r="A29" s="116" t="s">
        <v>0</v>
      </c>
      <c r="B29" s="98" t="s">
        <v>6</v>
      </c>
      <c r="C29" s="100" t="s">
        <v>101</v>
      </c>
      <c r="D29" s="100"/>
      <c r="E29" s="100" t="s">
        <v>15</v>
      </c>
      <c r="F29" s="100"/>
    </row>
    <row r="30" spans="1:6" ht="15.75" thickBot="1" x14ac:dyDescent="0.3">
      <c r="A30" s="118"/>
      <c r="B30" s="99"/>
      <c r="C30" s="8" t="s">
        <v>105</v>
      </c>
      <c r="D30" s="14" t="s">
        <v>103</v>
      </c>
      <c r="E30" s="8" t="s">
        <v>106</v>
      </c>
      <c r="F30" s="8" t="s">
        <v>107</v>
      </c>
    </row>
    <row r="31" spans="1:6" ht="15.75" thickBot="1" x14ac:dyDescent="0.3">
      <c r="A31" s="29" t="s">
        <v>47</v>
      </c>
      <c r="B31" s="9" t="s">
        <v>0</v>
      </c>
      <c r="C31" s="9">
        <v>5</v>
      </c>
      <c r="D31" s="9">
        <v>10</v>
      </c>
      <c r="E31" s="58"/>
      <c r="F31" s="74">
        <f>IF((C31*E31)&gt;=D31,D31,(C31*E31))</f>
        <v>0</v>
      </c>
    </row>
    <row r="32" spans="1:6" ht="15.75" thickBot="1" x14ac:dyDescent="0.3">
      <c r="A32" s="28" t="s">
        <v>48</v>
      </c>
      <c r="B32" s="9" t="s">
        <v>0</v>
      </c>
      <c r="C32" s="9">
        <v>5</v>
      </c>
      <c r="D32" s="9">
        <v>10</v>
      </c>
      <c r="E32" s="58"/>
      <c r="F32" s="74">
        <f t="shared" ref="F32:F34" si="2">IF((C32*E32)&gt;=D32,D32,(C32*E32))</f>
        <v>0</v>
      </c>
    </row>
    <row r="33" spans="1:6" ht="15.75" thickBot="1" x14ac:dyDescent="0.3">
      <c r="A33" s="28" t="s">
        <v>49</v>
      </c>
      <c r="B33" s="9" t="s">
        <v>0</v>
      </c>
      <c r="C33" s="9">
        <v>5</v>
      </c>
      <c r="D33" s="9">
        <v>10</v>
      </c>
      <c r="E33" s="58"/>
      <c r="F33" s="74">
        <f t="shared" si="2"/>
        <v>0</v>
      </c>
    </row>
    <row r="34" spans="1:6" ht="15.75" thickBot="1" x14ac:dyDescent="0.3">
      <c r="A34" s="49" t="s">
        <v>50</v>
      </c>
      <c r="B34" s="9" t="s">
        <v>0</v>
      </c>
      <c r="C34" s="9">
        <v>5</v>
      </c>
      <c r="D34" s="9">
        <v>10</v>
      </c>
      <c r="E34" s="58"/>
      <c r="F34" s="74">
        <f t="shared" si="2"/>
        <v>0</v>
      </c>
    </row>
    <row r="35" spans="1:6" ht="15.75" thickBot="1" x14ac:dyDescent="0.3">
      <c r="A35" s="16"/>
      <c r="B35" s="97" t="s">
        <v>130</v>
      </c>
      <c r="C35" s="97"/>
      <c r="D35" s="97"/>
      <c r="E35" s="97"/>
      <c r="F35" s="77">
        <f>IF(SUM(F31:F34)&gt;=F28,F28,SUM(F31:F34))</f>
        <v>0</v>
      </c>
    </row>
    <row r="36" spans="1:6" ht="15.75" thickBot="1" x14ac:dyDescent="0.3">
      <c r="A36" s="16"/>
      <c r="B36" s="31"/>
      <c r="C36" s="31"/>
      <c r="D36" s="31"/>
      <c r="E36" s="31"/>
      <c r="F36" s="33"/>
    </row>
    <row r="37" spans="1:6" ht="15" customHeight="1" thickBot="1" x14ac:dyDescent="0.3">
      <c r="A37" s="103" t="s">
        <v>51</v>
      </c>
      <c r="B37" s="103"/>
      <c r="C37" s="103"/>
      <c r="D37" s="103"/>
      <c r="E37" s="103"/>
      <c r="F37" s="103"/>
    </row>
    <row r="38" spans="1:6" ht="14.45" customHeight="1" thickBot="1" x14ac:dyDescent="0.3">
      <c r="A38" s="25"/>
      <c r="B38" s="102" t="s">
        <v>155</v>
      </c>
      <c r="C38" s="102"/>
      <c r="D38" s="53">
        <v>1</v>
      </c>
      <c r="E38" s="56" t="s">
        <v>103</v>
      </c>
      <c r="F38" s="53">
        <f>D38*10</f>
        <v>10</v>
      </c>
    </row>
    <row r="39" spans="1:6" x14ac:dyDescent="0.25">
      <c r="A39" s="116" t="s">
        <v>0</v>
      </c>
      <c r="B39" s="98" t="s">
        <v>6</v>
      </c>
      <c r="C39" s="100" t="s">
        <v>101</v>
      </c>
      <c r="D39" s="100"/>
      <c r="E39" s="100" t="s">
        <v>15</v>
      </c>
      <c r="F39" s="100"/>
    </row>
    <row r="40" spans="1:6" ht="15.75" thickBot="1" x14ac:dyDescent="0.3">
      <c r="A40" s="118"/>
      <c r="B40" s="99"/>
      <c r="C40" s="8" t="s">
        <v>105</v>
      </c>
      <c r="D40" s="14" t="s">
        <v>103</v>
      </c>
      <c r="E40" s="8" t="s">
        <v>106</v>
      </c>
      <c r="F40" s="8" t="s">
        <v>107</v>
      </c>
    </row>
    <row r="41" spans="1:6" ht="15.75" thickBot="1" x14ac:dyDescent="0.3">
      <c r="A41" s="39" t="s">
        <v>52</v>
      </c>
      <c r="B41" s="9" t="s">
        <v>0</v>
      </c>
      <c r="C41" s="9">
        <v>5</v>
      </c>
      <c r="D41" s="9">
        <v>10</v>
      </c>
      <c r="E41" s="58"/>
      <c r="F41" s="74">
        <f>IF((C41*E41)&gt;=D41,D41,(C41*E41))</f>
        <v>0</v>
      </c>
    </row>
    <row r="42" spans="1:6" ht="15.75" thickBot="1" x14ac:dyDescent="0.3">
      <c r="A42" s="62" t="s">
        <v>178</v>
      </c>
      <c r="B42" s="9" t="s">
        <v>174</v>
      </c>
      <c r="C42" s="9">
        <v>0.5</v>
      </c>
      <c r="D42" s="9">
        <v>10</v>
      </c>
      <c r="E42" s="58"/>
      <c r="F42" s="74">
        <f>IF((C42*E42)&gt;=D42,D42,(C42*E42))</f>
        <v>0</v>
      </c>
    </row>
    <row r="43" spans="1:6" ht="15.75" thickBot="1" x14ac:dyDescent="0.3">
      <c r="A43" s="64" t="s">
        <v>53</v>
      </c>
      <c r="B43" s="9" t="s">
        <v>0</v>
      </c>
      <c r="C43" s="9">
        <v>5</v>
      </c>
      <c r="D43" s="9">
        <v>10</v>
      </c>
      <c r="E43" s="58"/>
      <c r="F43" s="74">
        <f>IF((C43*E43)&gt;=D43,D43,(C43*E43))</f>
        <v>0</v>
      </c>
    </row>
    <row r="44" spans="1:6" ht="15.75" thickBot="1" x14ac:dyDescent="0.3">
      <c r="A44" s="48" t="s">
        <v>176</v>
      </c>
      <c r="B44" s="9" t="s">
        <v>174</v>
      </c>
      <c r="C44" s="9">
        <v>0.5</v>
      </c>
      <c r="D44" s="30">
        <v>10</v>
      </c>
      <c r="E44" s="58"/>
      <c r="F44" s="74">
        <f>IF((C44*E44)&gt;=D44,D44,(C44*E44))</f>
        <v>0</v>
      </c>
    </row>
    <row r="45" spans="1:6" ht="15.75" thickBot="1" x14ac:dyDescent="0.3">
      <c r="A45" s="5"/>
      <c r="B45" s="97" t="s">
        <v>129</v>
      </c>
      <c r="C45" s="97"/>
      <c r="D45" s="97"/>
      <c r="E45" s="97"/>
      <c r="F45" s="77">
        <f>IF(SUM(F41:F43)&gt;=F38,F38,SUM(F41:F43))</f>
        <v>0</v>
      </c>
    </row>
    <row r="46" spans="1:6" ht="15" customHeight="1" thickBot="1" x14ac:dyDescent="0.3">
      <c r="A46" s="103" t="s">
        <v>54</v>
      </c>
      <c r="B46" s="103"/>
      <c r="C46" s="103"/>
      <c r="D46" s="103"/>
      <c r="E46" s="103"/>
      <c r="F46" s="103"/>
    </row>
    <row r="47" spans="1:6" ht="14.45" customHeight="1" thickBot="1" x14ac:dyDescent="0.3">
      <c r="A47" s="25"/>
      <c r="B47" s="102" t="s">
        <v>156</v>
      </c>
      <c r="C47" s="102"/>
      <c r="D47" s="53">
        <v>1.5</v>
      </c>
      <c r="E47" s="56" t="s">
        <v>103</v>
      </c>
      <c r="F47" s="53">
        <f>D47*10</f>
        <v>15</v>
      </c>
    </row>
    <row r="48" spans="1:6" x14ac:dyDescent="0.25">
      <c r="A48" s="116" t="s">
        <v>55</v>
      </c>
      <c r="B48" s="98" t="s">
        <v>6</v>
      </c>
      <c r="C48" s="100" t="s">
        <v>101</v>
      </c>
      <c r="D48" s="100"/>
      <c r="E48" s="100" t="s">
        <v>15</v>
      </c>
      <c r="F48" s="100"/>
    </row>
    <row r="49" spans="1:6" ht="15.75" thickBot="1" x14ac:dyDescent="0.3">
      <c r="A49" s="118"/>
      <c r="B49" s="99"/>
      <c r="C49" s="8" t="s">
        <v>105</v>
      </c>
      <c r="D49" s="14" t="s">
        <v>103</v>
      </c>
      <c r="E49" s="8" t="s">
        <v>106</v>
      </c>
      <c r="F49" s="8" t="s">
        <v>107</v>
      </c>
    </row>
    <row r="50" spans="1:6" ht="15.75" thickBot="1" x14ac:dyDescent="0.3">
      <c r="A50" s="40" t="s">
        <v>56</v>
      </c>
      <c r="B50" s="9" t="s">
        <v>0</v>
      </c>
      <c r="C50" s="9">
        <v>5</v>
      </c>
      <c r="D50" s="9">
        <v>10</v>
      </c>
      <c r="E50" s="58"/>
      <c r="F50" s="74">
        <f>IF((C50*E50)&gt;=D50,D50,(C50*E50))</f>
        <v>0</v>
      </c>
    </row>
    <row r="51" spans="1:6" ht="15.75" thickBot="1" x14ac:dyDescent="0.3">
      <c r="A51" s="41" t="s">
        <v>57</v>
      </c>
      <c r="B51" s="9" t="s">
        <v>0</v>
      </c>
      <c r="C51" s="9">
        <v>3</v>
      </c>
      <c r="D51" s="9">
        <v>10</v>
      </c>
      <c r="E51" s="58"/>
      <c r="F51" s="74">
        <f t="shared" ref="F51:F52" si="3">IF((C51*E51)&gt;=D51,D51,(C51*E51))</f>
        <v>0</v>
      </c>
    </row>
    <row r="52" spans="1:6" ht="15.75" thickBot="1" x14ac:dyDescent="0.3">
      <c r="A52" s="48" t="s">
        <v>58</v>
      </c>
      <c r="B52" s="9" t="s">
        <v>0</v>
      </c>
      <c r="C52" s="9">
        <v>2</v>
      </c>
      <c r="D52" s="9">
        <v>10</v>
      </c>
      <c r="E52" s="58"/>
      <c r="F52" s="74">
        <f t="shared" si="3"/>
        <v>0</v>
      </c>
    </row>
    <row r="53" spans="1:6" ht="15.75" thickBot="1" x14ac:dyDescent="0.3">
      <c r="A53" s="5"/>
      <c r="B53" s="97" t="s">
        <v>128</v>
      </c>
      <c r="C53" s="97"/>
      <c r="D53" s="97"/>
      <c r="E53" s="97"/>
      <c r="F53" s="77">
        <f>IF(SUM(F50:F52)&gt;=F47,F47,SUM(F50:F52))</f>
        <v>0</v>
      </c>
    </row>
    <row r="54" spans="1:6" ht="15.75" thickBot="1" x14ac:dyDescent="0.3">
      <c r="A54" s="5"/>
      <c r="B54" s="31"/>
      <c r="C54" s="31"/>
      <c r="D54" s="31"/>
      <c r="E54" s="31"/>
      <c r="F54" s="33"/>
    </row>
    <row r="55" spans="1:6" ht="24" customHeight="1" thickBot="1" x14ac:dyDescent="0.3">
      <c r="A55" s="103" t="s">
        <v>68</v>
      </c>
      <c r="B55" s="103"/>
      <c r="C55" s="103"/>
      <c r="D55" s="103"/>
      <c r="E55" s="103"/>
      <c r="F55" s="103"/>
    </row>
    <row r="56" spans="1:6" ht="14.45" customHeight="1" thickBot="1" x14ac:dyDescent="0.3">
      <c r="A56" s="25"/>
      <c r="B56" s="102" t="s">
        <v>157</v>
      </c>
      <c r="C56" s="102"/>
      <c r="D56" s="53">
        <v>1</v>
      </c>
      <c r="E56" s="56" t="s">
        <v>103</v>
      </c>
      <c r="F56" s="53">
        <f>D56*10</f>
        <v>10</v>
      </c>
    </row>
    <row r="57" spans="1:6" x14ac:dyDescent="0.25">
      <c r="A57" s="116" t="s">
        <v>0</v>
      </c>
      <c r="B57" s="98" t="s">
        <v>6</v>
      </c>
      <c r="C57" s="100" t="s">
        <v>101</v>
      </c>
      <c r="D57" s="100"/>
      <c r="E57" s="100" t="s">
        <v>15</v>
      </c>
      <c r="F57" s="100"/>
    </row>
    <row r="58" spans="1:6" ht="15.75" thickBot="1" x14ac:dyDescent="0.3">
      <c r="A58" s="117"/>
      <c r="B58" s="99"/>
      <c r="C58" s="8" t="s">
        <v>105</v>
      </c>
      <c r="D58" s="14" t="s">
        <v>103</v>
      </c>
      <c r="E58" s="8" t="s">
        <v>106</v>
      </c>
      <c r="F58" s="8" t="s">
        <v>107</v>
      </c>
    </row>
    <row r="59" spans="1:6" ht="15.75" thickBot="1" x14ac:dyDescent="0.3">
      <c r="A59" s="46" t="s">
        <v>123</v>
      </c>
      <c r="B59" s="34" t="s">
        <v>172</v>
      </c>
      <c r="C59" s="9">
        <v>10</v>
      </c>
      <c r="D59" s="9">
        <v>10</v>
      </c>
      <c r="E59" s="58"/>
      <c r="F59" s="74">
        <f>IF((C59*E59)&gt;=D59,D59,(C59*E59))</f>
        <v>0</v>
      </c>
    </row>
    <row r="60" spans="1:6" ht="15.75" thickBot="1" x14ac:dyDescent="0.3">
      <c r="B60" s="97" t="s">
        <v>127</v>
      </c>
      <c r="C60" s="97"/>
      <c r="D60" s="97"/>
      <c r="E60" s="97"/>
      <c r="F60" s="77">
        <f>IF(F59&gt;=F56,F56,F59)</f>
        <v>0</v>
      </c>
    </row>
    <row r="62" spans="1:6" x14ac:dyDescent="0.25">
      <c r="B62" s="112" t="s">
        <v>132</v>
      </c>
      <c r="C62" s="112"/>
      <c r="D62" s="112"/>
      <c r="E62" s="112"/>
      <c r="F62" s="76">
        <f>SUM(F60,F53,F45,F35,F25,F17,F9)</f>
        <v>0</v>
      </c>
    </row>
  </sheetData>
  <sheetProtection selectLockedCells="1"/>
  <mergeCells count="51">
    <mergeCell ref="B20:C20"/>
    <mergeCell ref="B28:C28"/>
    <mergeCell ref="B38:C38"/>
    <mergeCell ref="B25:E25"/>
    <mergeCell ref="A27:F27"/>
    <mergeCell ref="A29:A30"/>
    <mergeCell ref="B35:E35"/>
    <mergeCell ref="A37:F37"/>
    <mergeCell ref="A21:A22"/>
    <mergeCell ref="B60:E60"/>
    <mergeCell ref="A1:F1"/>
    <mergeCell ref="B62:E62"/>
    <mergeCell ref="C48:D48"/>
    <mergeCell ref="E48:F48"/>
    <mergeCell ref="B45:E45"/>
    <mergeCell ref="B53:E53"/>
    <mergeCell ref="B57:B58"/>
    <mergeCell ref="C57:D57"/>
    <mergeCell ref="E57:F57"/>
    <mergeCell ref="B21:B22"/>
    <mergeCell ref="C21:D21"/>
    <mergeCell ref="E21:F21"/>
    <mergeCell ref="B29:B30"/>
    <mergeCell ref="C29:D29"/>
    <mergeCell ref="E29:F29"/>
    <mergeCell ref="A19:F19"/>
    <mergeCell ref="A11:F11"/>
    <mergeCell ref="A2:E2"/>
    <mergeCell ref="A4:A5"/>
    <mergeCell ref="A13:A14"/>
    <mergeCell ref="B4:B5"/>
    <mergeCell ref="C4:D4"/>
    <mergeCell ref="E4:F4"/>
    <mergeCell ref="B9:E9"/>
    <mergeCell ref="B13:B14"/>
    <mergeCell ref="C13:D13"/>
    <mergeCell ref="E13:F13"/>
    <mergeCell ref="B17:E17"/>
    <mergeCell ref="B3:C3"/>
    <mergeCell ref="B12:C12"/>
    <mergeCell ref="A57:A58"/>
    <mergeCell ref="A39:A40"/>
    <mergeCell ref="A48:A49"/>
    <mergeCell ref="A55:F55"/>
    <mergeCell ref="B48:B49"/>
    <mergeCell ref="B56:C56"/>
    <mergeCell ref="A46:F46"/>
    <mergeCell ref="B39:B40"/>
    <mergeCell ref="C39:D39"/>
    <mergeCell ref="E39:F39"/>
    <mergeCell ref="B47:C47"/>
  </mergeCells>
  <phoneticPr fontId="14" type="noConversion"/>
  <pageMargins left="0.511811024" right="0.511811024" top="0.78740157499999996" bottom="0.78740157499999996" header="0.31496062000000002" footer="0.31496062000000002"/>
  <pageSetup paperSize="9" orientation="portrait" r:id="rId1"/>
  <rowBreaks count="1" manualBreakCount="1">
    <brk id="45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view="pageLayout" zoomScaleNormal="110" workbookViewId="0">
      <selection activeCell="A35" sqref="A35:XFD35"/>
    </sheetView>
  </sheetViews>
  <sheetFormatPr defaultColWidth="8.85546875" defaultRowHeight="15" x14ac:dyDescent="0.25"/>
  <cols>
    <col min="1" max="1" width="53.42578125" customWidth="1"/>
    <col min="2" max="2" width="8.42578125" customWidth="1"/>
    <col min="3" max="4" width="5.7109375" customWidth="1"/>
    <col min="5" max="6" width="8.42578125" customWidth="1"/>
  </cols>
  <sheetData>
    <row r="1" spans="1:7" ht="15.75" thickBot="1" x14ac:dyDescent="0.3">
      <c r="A1" s="121" t="s">
        <v>142</v>
      </c>
      <c r="B1" s="121"/>
      <c r="C1" s="121"/>
      <c r="D1" s="121"/>
      <c r="E1" s="121"/>
      <c r="F1" s="121"/>
    </row>
    <row r="2" spans="1:7" ht="26.25" customHeight="1" thickBot="1" x14ac:dyDescent="0.3">
      <c r="A2" s="32" t="s">
        <v>59</v>
      </c>
      <c r="B2" s="32"/>
      <c r="C2" s="32"/>
      <c r="D2" s="32"/>
      <c r="E2" s="32"/>
      <c r="F2" s="32"/>
    </row>
    <row r="3" spans="1:7" s="35" customFormat="1" ht="21.75" customHeight="1" thickBot="1" x14ac:dyDescent="0.3">
      <c r="A3" s="25"/>
      <c r="B3" s="102" t="s">
        <v>168</v>
      </c>
      <c r="C3" s="102"/>
      <c r="D3" s="55">
        <v>1</v>
      </c>
      <c r="E3" s="56" t="s">
        <v>103</v>
      </c>
      <c r="F3" s="55">
        <f>D3*10</f>
        <v>10</v>
      </c>
      <c r="G3" s="61"/>
    </row>
    <row r="4" spans="1:7" x14ac:dyDescent="0.25">
      <c r="A4" s="116" t="s">
        <v>0</v>
      </c>
      <c r="B4" s="98" t="s">
        <v>6</v>
      </c>
      <c r="C4" s="100" t="s">
        <v>101</v>
      </c>
      <c r="D4" s="100"/>
      <c r="E4" s="100" t="s">
        <v>15</v>
      </c>
      <c r="F4" s="100"/>
    </row>
    <row r="5" spans="1:7" ht="15.75" thickBot="1" x14ac:dyDescent="0.3">
      <c r="A5" s="118"/>
      <c r="B5" s="99"/>
      <c r="C5" s="8" t="s">
        <v>105</v>
      </c>
      <c r="D5" s="14" t="s">
        <v>103</v>
      </c>
      <c r="E5" s="8" t="s">
        <v>106</v>
      </c>
      <c r="F5" s="8" t="s">
        <v>107</v>
      </c>
    </row>
    <row r="6" spans="1:7" ht="15.75" thickBot="1" x14ac:dyDescent="0.3">
      <c r="A6" s="40" t="s">
        <v>60</v>
      </c>
      <c r="B6" s="9" t="s">
        <v>0</v>
      </c>
      <c r="C6" s="9">
        <v>10</v>
      </c>
      <c r="D6" s="9">
        <v>10</v>
      </c>
      <c r="E6" s="58"/>
      <c r="F6" s="74">
        <f>IF((C6*E6)&gt;=D6,D6,(C6*E6))</f>
        <v>0</v>
      </c>
    </row>
    <row r="7" spans="1:7" ht="15.75" thickBot="1" x14ac:dyDescent="0.3">
      <c r="A7" s="41" t="s">
        <v>61</v>
      </c>
      <c r="B7" s="9" t="s">
        <v>0</v>
      </c>
      <c r="C7" s="9">
        <v>10</v>
      </c>
      <c r="D7" s="9">
        <v>10</v>
      </c>
      <c r="E7" s="58"/>
      <c r="F7" s="74">
        <f t="shared" ref="F7:F8" si="0">IF((C7*E7)&gt;=D7,D7,(C7*E7))</f>
        <v>0</v>
      </c>
    </row>
    <row r="8" spans="1:7" ht="15.75" thickBot="1" x14ac:dyDescent="0.3">
      <c r="A8" s="41" t="s">
        <v>62</v>
      </c>
      <c r="B8" s="9" t="s">
        <v>0</v>
      </c>
      <c r="C8" s="9">
        <v>10</v>
      </c>
      <c r="D8" s="9">
        <v>10</v>
      </c>
      <c r="E8" s="58"/>
      <c r="F8" s="74">
        <f t="shared" si="0"/>
        <v>0</v>
      </c>
    </row>
    <row r="9" spans="1:7" ht="15.75" thickBot="1" x14ac:dyDescent="0.3">
      <c r="A9" s="2"/>
      <c r="B9" s="97" t="s">
        <v>133</v>
      </c>
      <c r="C9" s="97"/>
      <c r="D9" s="97"/>
      <c r="E9" s="97"/>
      <c r="F9" s="77">
        <f>IF(SUM(F6:F8)&gt;=F3,F3,SUM(F6:F8))</f>
        <v>0</v>
      </c>
    </row>
    <row r="10" spans="1:7" ht="15.75" thickBot="1" x14ac:dyDescent="0.3">
      <c r="A10" s="2"/>
      <c r="B10" s="30"/>
      <c r="C10" s="30"/>
      <c r="D10" s="30"/>
      <c r="E10" s="30"/>
      <c r="F10" s="30"/>
    </row>
    <row r="11" spans="1:7" ht="38.25" customHeight="1" thickBot="1" x14ac:dyDescent="0.3">
      <c r="A11" s="103" t="s">
        <v>63</v>
      </c>
      <c r="B11" s="103"/>
      <c r="C11" s="103"/>
      <c r="D11" s="103"/>
      <c r="E11" s="103"/>
      <c r="F11" s="103"/>
    </row>
    <row r="12" spans="1:7" s="35" customFormat="1" ht="14.45" customHeight="1" thickBot="1" x14ac:dyDescent="0.3">
      <c r="A12" s="25"/>
      <c r="B12" s="102" t="s">
        <v>167</v>
      </c>
      <c r="C12" s="102"/>
      <c r="D12" s="55">
        <v>1.5</v>
      </c>
      <c r="E12" s="56" t="s">
        <v>103</v>
      </c>
      <c r="F12" s="55">
        <f>D12*10</f>
        <v>15</v>
      </c>
    </row>
    <row r="13" spans="1:7" x14ac:dyDescent="0.25">
      <c r="A13" s="123" t="s">
        <v>0</v>
      </c>
      <c r="B13" s="98" t="s">
        <v>6</v>
      </c>
      <c r="C13" s="100" t="s">
        <v>101</v>
      </c>
      <c r="D13" s="100"/>
      <c r="E13" s="100" t="s">
        <v>15</v>
      </c>
      <c r="F13" s="100"/>
    </row>
    <row r="14" spans="1:7" ht="15.75" thickBot="1" x14ac:dyDescent="0.3">
      <c r="A14" s="124"/>
      <c r="B14" s="99"/>
      <c r="C14" s="8" t="s">
        <v>105</v>
      </c>
      <c r="D14" s="14" t="s">
        <v>103</v>
      </c>
      <c r="E14" s="8" t="s">
        <v>106</v>
      </c>
      <c r="F14" s="8" t="s">
        <v>107</v>
      </c>
    </row>
    <row r="15" spans="1:7" ht="15.75" thickBot="1" x14ac:dyDescent="0.3">
      <c r="A15" s="39" t="s">
        <v>79</v>
      </c>
      <c r="B15" s="9" t="s">
        <v>0</v>
      </c>
      <c r="C15" s="9">
        <v>10</v>
      </c>
      <c r="D15" s="9">
        <v>10</v>
      </c>
      <c r="E15" s="58"/>
      <c r="F15" s="74">
        <f>IF((C15*E15)&gt;=D15,D15,(C15*E15))</f>
        <v>0</v>
      </c>
    </row>
    <row r="16" spans="1:7" ht="15.75" thickBot="1" x14ac:dyDescent="0.3">
      <c r="A16" s="62" t="s">
        <v>178</v>
      </c>
      <c r="B16" s="9" t="s">
        <v>174</v>
      </c>
      <c r="C16" s="9">
        <v>0.5</v>
      </c>
      <c r="D16" s="9">
        <v>10</v>
      </c>
      <c r="E16" s="58"/>
      <c r="F16" s="74">
        <f>IF((C16*E16)&gt;=D16,D16,(C16*E16))</f>
        <v>0</v>
      </c>
    </row>
    <row r="17" spans="1:6" ht="15.75" thickBot="1" x14ac:dyDescent="0.3">
      <c r="A17" s="62" t="s">
        <v>175</v>
      </c>
      <c r="B17" s="9" t="s">
        <v>0</v>
      </c>
      <c r="C17" s="9">
        <v>2</v>
      </c>
      <c r="D17" s="9">
        <v>10</v>
      </c>
      <c r="E17" s="58"/>
      <c r="F17" s="74">
        <f>IF((C17*E17)&gt;=D17,D17,(C17*E17))</f>
        <v>0</v>
      </c>
    </row>
    <row r="18" spans="1:6" ht="15.75" thickBot="1" x14ac:dyDescent="0.3">
      <c r="A18" s="38" t="s">
        <v>80</v>
      </c>
      <c r="B18" s="9" t="s">
        <v>0</v>
      </c>
      <c r="C18" s="9">
        <v>10</v>
      </c>
      <c r="D18" s="9">
        <v>10</v>
      </c>
      <c r="E18" s="58"/>
      <c r="F18" s="74">
        <f t="shared" ref="F18:F22" si="1">IF((C18*E18)&gt;=D18,D18,(C18*E18))</f>
        <v>0</v>
      </c>
    </row>
    <row r="19" spans="1:6" ht="23.25" thickBot="1" x14ac:dyDescent="0.3">
      <c r="A19" s="38" t="s">
        <v>81</v>
      </c>
      <c r="B19" s="9" t="s">
        <v>0</v>
      </c>
      <c r="C19" s="9">
        <v>10</v>
      </c>
      <c r="D19" s="9">
        <v>10</v>
      </c>
      <c r="E19" s="58"/>
      <c r="F19" s="74">
        <f t="shared" si="1"/>
        <v>0</v>
      </c>
    </row>
    <row r="20" spans="1:6" ht="23.25" thickBot="1" x14ac:dyDescent="0.3">
      <c r="A20" s="38" t="s">
        <v>82</v>
      </c>
      <c r="B20" s="9" t="s">
        <v>0</v>
      </c>
      <c r="C20" s="9">
        <v>5</v>
      </c>
      <c r="D20" s="9">
        <v>10</v>
      </c>
      <c r="E20" s="58"/>
      <c r="F20" s="74">
        <f t="shared" si="1"/>
        <v>0</v>
      </c>
    </row>
    <row r="21" spans="1:6" ht="23.25" thickBot="1" x14ac:dyDescent="0.3">
      <c r="A21" s="38" t="s">
        <v>83</v>
      </c>
      <c r="B21" s="9" t="s">
        <v>0</v>
      </c>
      <c r="C21" s="9">
        <v>5</v>
      </c>
      <c r="D21" s="9">
        <v>10</v>
      </c>
      <c r="E21" s="58"/>
      <c r="F21" s="74">
        <f t="shared" si="1"/>
        <v>0</v>
      </c>
    </row>
    <row r="22" spans="1:6" ht="15.75" thickBot="1" x14ac:dyDescent="0.3">
      <c r="A22" s="65" t="s">
        <v>176</v>
      </c>
      <c r="B22" s="30" t="s">
        <v>174</v>
      </c>
      <c r="C22" s="30">
        <v>0.5</v>
      </c>
      <c r="D22" s="30">
        <v>10</v>
      </c>
      <c r="E22" s="63"/>
      <c r="F22" s="78">
        <f t="shared" si="1"/>
        <v>0</v>
      </c>
    </row>
    <row r="23" spans="1:6" ht="15.75" thickBot="1" x14ac:dyDescent="0.3">
      <c r="A23" s="3"/>
      <c r="B23" s="97" t="s">
        <v>134</v>
      </c>
      <c r="C23" s="97"/>
      <c r="D23" s="97"/>
      <c r="E23" s="97"/>
      <c r="F23" s="77">
        <f>IF(SUM(F15:F21)&gt;=F12,F12,SUM(F15:F21))</f>
        <v>0</v>
      </c>
    </row>
    <row r="24" spans="1:6" ht="15.75" thickBot="1" x14ac:dyDescent="0.3">
      <c r="A24" s="3"/>
      <c r="B24" s="31"/>
      <c r="C24" s="31"/>
      <c r="D24" s="31"/>
      <c r="E24" s="31"/>
      <c r="F24" s="33"/>
    </row>
    <row r="25" spans="1:6" ht="27.6" customHeight="1" thickBot="1" x14ac:dyDescent="0.3">
      <c r="A25" s="103" t="s">
        <v>64</v>
      </c>
      <c r="B25" s="103"/>
      <c r="C25" s="103"/>
      <c r="D25" s="103"/>
      <c r="E25" s="103"/>
      <c r="F25" s="103"/>
    </row>
    <row r="26" spans="1:6" s="35" customFormat="1" ht="14.45" customHeight="1" thickBot="1" x14ac:dyDescent="0.3">
      <c r="A26" s="25"/>
      <c r="B26" s="102" t="s">
        <v>166</v>
      </c>
      <c r="C26" s="102"/>
      <c r="D26" s="55">
        <v>2</v>
      </c>
      <c r="E26" s="56" t="s">
        <v>103</v>
      </c>
      <c r="F26" s="55">
        <f>D26*10</f>
        <v>20</v>
      </c>
    </row>
    <row r="27" spans="1:6" x14ac:dyDescent="0.25">
      <c r="A27" s="123" t="s">
        <v>0</v>
      </c>
      <c r="B27" s="98" t="s">
        <v>6</v>
      </c>
      <c r="C27" s="100" t="s">
        <v>101</v>
      </c>
      <c r="D27" s="100"/>
      <c r="E27" s="100" t="s">
        <v>15</v>
      </c>
      <c r="F27" s="100"/>
    </row>
    <row r="28" spans="1:6" ht="15.75" thickBot="1" x14ac:dyDescent="0.3">
      <c r="A28" s="124"/>
      <c r="B28" s="99"/>
      <c r="C28" s="8" t="s">
        <v>105</v>
      </c>
      <c r="D28" s="14" t="s">
        <v>103</v>
      </c>
      <c r="E28" s="8" t="s">
        <v>106</v>
      </c>
      <c r="F28" s="8" t="s">
        <v>107</v>
      </c>
    </row>
    <row r="29" spans="1:6" ht="34.5" thickBot="1" x14ac:dyDescent="0.3">
      <c r="A29" s="42" t="s">
        <v>179</v>
      </c>
      <c r="B29" s="9" t="s">
        <v>0</v>
      </c>
      <c r="C29" s="9">
        <v>10</v>
      </c>
      <c r="D29" s="9">
        <v>10</v>
      </c>
      <c r="E29" s="58"/>
      <c r="F29" s="74">
        <f>IF((C29*E29)&gt;=D29,D29,(C29*E29))</f>
        <v>0</v>
      </c>
    </row>
    <row r="30" spans="1:6" ht="34.5" thickBot="1" x14ac:dyDescent="0.3">
      <c r="A30" s="43" t="s">
        <v>84</v>
      </c>
      <c r="B30" s="9" t="s">
        <v>0</v>
      </c>
      <c r="C30" s="9">
        <v>5</v>
      </c>
      <c r="D30" s="9">
        <v>10</v>
      </c>
      <c r="E30" s="58"/>
      <c r="F30" s="74">
        <f t="shared" ref="F30:F32" si="2">IF((C30*E30)&gt;=D30,D30,(C30*E30))</f>
        <v>0</v>
      </c>
    </row>
    <row r="31" spans="1:6" ht="15.75" thickBot="1" x14ac:dyDescent="0.3">
      <c r="A31" s="43" t="s">
        <v>78</v>
      </c>
      <c r="B31" s="9" t="s">
        <v>0</v>
      </c>
      <c r="C31" s="9">
        <v>10</v>
      </c>
      <c r="D31" s="9">
        <v>10</v>
      </c>
      <c r="E31" s="58"/>
      <c r="F31" s="74">
        <f t="shared" si="2"/>
        <v>0</v>
      </c>
    </row>
    <row r="32" spans="1:6" ht="15.75" thickBot="1" x14ac:dyDescent="0.3">
      <c r="A32" s="43" t="s">
        <v>77</v>
      </c>
      <c r="B32" s="9" t="s">
        <v>0</v>
      </c>
      <c r="C32" s="9">
        <v>5</v>
      </c>
      <c r="D32" s="9">
        <v>10</v>
      </c>
      <c r="E32" s="58"/>
      <c r="F32" s="74">
        <f t="shared" si="2"/>
        <v>0</v>
      </c>
    </row>
    <row r="33" spans="1:6" ht="15.75" thickBot="1" x14ac:dyDescent="0.3">
      <c r="A33" s="1"/>
      <c r="B33" s="97" t="s">
        <v>135</v>
      </c>
      <c r="C33" s="97"/>
      <c r="D33" s="97"/>
      <c r="E33" s="97"/>
      <c r="F33" s="77">
        <f>IF(SUM(F29:F32)&gt;=F26,F26,SUM(F29:F32))</f>
        <v>0</v>
      </c>
    </row>
    <row r="34" spans="1:6" ht="15.75" thickBot="1" x14ac:dyDescent="0.3">
      <c r="A34" s="1"/>
      <c r="B34" s="92"/>
      <c r="C34" s="92"/>
      <c r="D34" s="92"/>
      <c r="E34" s="92"/>
      <c r="F34" s="93"/>
    </row>
    <row r="35" spans="1:6" ht="15" customHeight="1" thickBot="1" x14ac:dyDescent="0.3">
      <c r="A35" s="103" t="s">
        <v>65</v>
      </c>
      <c r="B35" s="103"/>
      <c r="C35" s="103"/>
      <c r="D35" s="103"/>
      <c r="E35" s="103"/>
      <c r="F35" s="103"/>
    </row>
    <row r="36" spans="1:6" s="35" customFormat="1" ht="14.45" customHeight="1" thickBot="1" x14ac:dyDescent="0.3">
      <c r="A36" s="25"/>
      <c r="B36" s="102" t="s">
        <v>165</v>
      </c>
      <c r="C36" s="102"/>
      <c r="D36" s="55">
        <v>1</v>
      </c>
      <c r="E36" s="56" t="s">
        <v>103</v>
      </c>
      <c r="F36" s="55">
        <f>D36*10</f>
        <v>10</v>
      </c>
    </row>
    <row r="37" spans="1:6" x14ac:dyDescent="0.25">
      <c r="A37" s="123" t="s">
        <v>0</v>
      </c>
      <c r="B37" s="98" t="s">
        <v>6</v>
      </c>
      <c r="C37" s="100" t="s">
        <v>101</v>
      </c>
      <c r="D37" s="100"/>
      <c r="E37" s="100" t="s">
        <v>15</v>
      </c>
      <c r="F37" s="100"/>
    </row>
    <row r="38" spans="1:6" ht="15.75" thickBot="1" x14ac:dyDescent="0.3">
      <c r="A38" s="124"/>
      <c r="B38" s="99"/>
      <c r="C38" s="8" t="s">
        <v>105</v>
      </c>
      <c r="D38" s="14" t="s">
        <v>103</v>
      </c>
      <c r="E38" s="8" t="s">
        <v>106</v>
      </c>
      <c r="F38" s="8" t="s">
        <v>107</v>
      </c>
    </row>
    <row r="39" spans="1:6" ht="26.25" customHeight="1" thickBot="1" x14ac:dyDescent="0.3">
      <c r="A39" s="29" t="s">
        <v>76</v>
      </c>
      <c r="B39" s="9" t="s">
        <v>0</v>
      </c>
      <c r="C39" s="9">
        <v>10</v>
      </c>
      <c r="D39" s="9">
        <v>10</v>
      </c>
      <c r="E39" s="58"/>
      <c r="F39" s="74">
        <f>IF((C39*E39)&gt;=D39,D39,(C39*E39))</f>
        <v>0</v>
      </c>
    </row>
    <row r="40" spans="1:6" ht="27" customHeight="1" thickBot="1" x14ac:dyDescent="0.3">
      <c r="A40" s="28" t="s">
        <v>144</v>
      </c>
      <c r="B40" s="9" t="s">
        <v>0</v>
      </c>
      <c r="C40" s="9">
        <v>5</v>
      </c>
      <c r="D40" s="9">
        <v>10</v>
      </c>
      <c r="E40" s="58"/>
      <c r="F40" s="74">
        <f t="shared" ref="F40:F41" si="3">IF((C40*E40)&gt;=D40,D40,(C40*E40))</f>
        <v>0</v>
      </c>
    </row>
    <row r="41" spans="1:6" ht="15.75" thickBot="1" x14ac:dyDescent="0.3">
      <c r="A41" s="47" t="s">
        <v>85</v>
      </c>
      <c r="B41" s="9" t="s">
        <v>0</v>
      </c>
      <c r="C41" s="9">
        <v>10</v>
      </c>
      <c r="D41" s="9">
        <v>10</v>
      </c>
      <c r="E41" s="58"/>
      <c r="F41" s="74">
        <f t="shared" si="3"/>
        <v>0</v>
      </c>
    </row>
    <row r="42" spans="1:6" ht="15.75" thickBot="1" x14ac:dyDescent="0.3">
      <c r="A42" s="1"/>
      <c r="B42" s="97" t="s">
        <v>136</v>
      </c>
      <c r="C42" s="97"/>
      <c r="D42" s="97"/>
      <c r="E42" s="97"/>
      <c r="F42" s="77">
        <f>IF(SUM(F39:F41)&gt;=F36,F36,SUM(F39:F41))</f>
        <v>0</v>
      </c>
    </row>
    <row r="43" spans="1:6" ht="15.75" thickBot="1" x14ac:dyDescent="0.3">
      <c r="A43" s="1"/>
    </row>
    <row r="44" spans="1:6" ht="15" customHeight="1" thickBot="1" x14ac:dyDescent="0.3">
      <c r="A44" s="103" t="s">
        <v>87</v>
      </c>
      <c r="B44" s="103"/>
      <c r="C44" s="103"/>
      <c r="D44" s="103"/>
      <c r="E44" s="103"/>
      <c r="F44" s="103"/>
    </row>
    <row r="45" spans="1:6" s="35" customFormat="1" ht="14.45" customHeight="1" thickBot="1" x14ac:dyDescent="0.3">
      <c r="A45" s="25"/>
      <c r="B45" s="102" t="s">
        <v>164</v>
      </c>
      <c r="C45" s="102"/>
      <c r="D45" s="55">
        <v>1</v>
      </c>
      <c r="E45" s="56" t="s">
        <v>103</v>
      </c>
      <c r="F45" s="55">
        <f>D45*10</f>
        <v>10</v>
      </c>
    </row>
    <row r="46" spans="1:6" x14ac:dyDescent="0.25">
      <c r="A46" s="123" t="s">
        <v>0</v>
      </c>
      <c r="B46" s="98" t="s">
        <v>6</v>
      </c>
      <c r="C46" s="100" t="s">
        <v>101</v>
      </c>
      <c r="D46" s="100"/>
      <c r="E46" s="100" t="s">
        <v>15</v>
      </c>
      <c r="F46" s="100"/>
    </row>
    <row r="47" spans="1:6" ht="15.75" thickBot="1" x14ac:dyDescent="0.3">
      <c r="A47" s="124"/>
      <c r="B47" s="99"/>
      <c r="C47" s="8" t="s">
        <v>105</v>
      </c>
      <c r="D47" s="14" t="s">
        <v>103</v>
      </c>
      <c r="E47" s="8" t="s">
        <v>106</v>
      </c>
      <c r="F47" s="8" t="s">
        <v>107</v>
      </c>
    </row>
    <row r="48" spans="1:6" ht="15.75" thickBot="1" x14ac:dyDescent="0.3">
      <c r="A48" s="40" t="s">
        <v>86</v>
      </c>
      <c r="B48" s="9" t="s">
        <v>0</v>
      </c>
      <c r="C48" s="9">
        <v>10</v>
      </c>
      <c r="D48" s="9">
        <v>10</v>
      </c>
      <c r="E48" s="58"/>
      <c r="F48" s="74">
        <f>IF((C48*E48)&gt;=D48,D48,(C48*E48))</f>
        <v>0</v>
      </c>
    </row>
    <row r="49" spans="1:6" ht="15.75" thickBot="1" x14ac:dyDescent="0.3">
      <c r="A49" s="2"/>
      <c r="B49" s="97" t="s">
        <v>137</v>
      </c>
      <c r="C49" s="97"/>
      <c r="D49" s="97"/>
      <c r="E49" s="97"/>
      <c r="F49" s="77">
        <f>IF(F48&gt;=F45,F45,F48)</f>
        <v>0</v>
      </c>
    </row>
    <row r="50" spans="1:6" ht="15.75" thickBot="1" x14ac:dyDescent="0.3">
      <c r="A50" s="2"/>
      <c r="B50" s="31"/>
      <c r="C50" s="31"/>
      <c r="D50" s="31"/>
      <c r="E50" s="31"/>
      <c r="F50" s="33"/>
    </row>
    <row r="51" spans="1:6" ht="15" customHeight="1" thickBot="1" x14ac:dyDescent="0.3">
      <c r="A51" s="103" t="s">
        <v>66</v>
      </c>
      <c r="B51" s="103"/>
      <c r="C51" s="103"/>
      <c r="D51" s="103"/>
      <c r="E51" s="103"/>
      <c r="F51" s="103"/>
    </row>
    <row r="52" spans="1:6" s="35" customFormat="1" ht="14.45" customHeight="1" thickBot="1" x14ac:dyDescent="0.3">
      <c r="A52" s="25"/>
      <c r="B52" s="102" t="s">
        <v>162</v>
      </c>
      <c r="C52" s="102"/>
      <c r="D52" s="55">
        <v>2.5</v>
      </c>
      <c r="E52" s="56" t="s">
        <v>103</v>
      </c>
      <c r="F52" s="55">
        <f>D52*10</f>
        <v>25</v>
      </c>
    </row>
    <row r="53" spans="1:6" x14ac:dyDescent="0.25">
      <c r="A53" s="123" t="s">
        <v>0</v>
      </c>
      <c r="B53" s="98" t="s">
        <v>6</v>
      </c>
      <c r="C53" s="100" t="s">
        <v>101</v>
      </c>
      <c r="D53" s="100"/>
      <c r="E53" s="100" t="s">
        <v>15</v>
      </c>
      <c r="F53" s="100"/>
    </row>
    <row r="54" spans="1:6" ht="15.75" thickBot="1" x14ac:dyDescent="0.3">
      <c r="A54" s="124"/>
      <c r="B54" s="99"/>
      <c r="C54" s="8" t="s">
        <v>105</v>
      </c>
      <c r="D54" s="14" t="s">
        <v>103</v>
      </c>
      <c r="E54" s="8" t="s">
        <v>106</v>
      </c>
      <c r="F54" s="8" t="s">
        <v>107</v>
      </c>
    </row>
    <row r="55" spans="1:6" ht="18" customHeight="1" thickBot="1" x14ac:dyDescent="0.3">
      <c r="A55" s="42" t="s">
        <v>173</v>
      </c>
      <c r="B55" s="9" t="s">
        <v>0</v>
      </c>
      <c r="C55" s="9">
        <v>5</v>
      </c>
      <c r="D55" s="9">
        <v>10</v>
      </c>
      <c r="E55" s="58"/>
      <c r="F55" s="74">
        <f>IF((C55*E55)&gt;=D55,D55,(C55*E55))</f>
        <v>0</v>
      </c>
    </row>
    <row r="56" spans="1:6" ht="15.75" thickBot="1" x14ac:dyDescent="0.3">
      <c r="A56" s="43" t="s">
        <v>91</v>
      </c>
      <c r="B56" s="9" t="s">
        <v>0</v>
      </c>
      <c r="C56" s="9">
        <v>10</v>
      </c>
      <c r="D56" s="9">
        <v>10</v>
      </c>
      <c r="E56" s="58"/>
      <c r="F56" s="74">
        <f t="shared" ref="F56:F68" si="4">IF((C56*E56)&gt;=D56,D56,(C56*E56))</f>
        <v>0</v>
      </c>
    </row>
    <row r="57" spans="1:6" ht="15.75" thickBot="1" x14ac:dyDescent="0.3">
      <c r="A57" s="43" t="s">
        <v>143</v>
      </c>
      <c r="B57" s="9" t="s">
        <v>0</v>
      </c>
      <c r="C57" s="9">
        <v>5</v>
      </c>
      <c r="D57" s="9">
        <v>10</v>
      </c>
      <c r="E57" s="58"/>
      <c r="F57" s="74">
        <f t="shared" si="4"/>
        <v>0</v>
      </c>
    </row>
    <row r="58" spans="1:6" ht="15.75" thickBot="1" x14ac:dyDescent="0.3">
      <c r="A58" s="43" t="s">
        <v>92</v>
      </c>
      <c r="B58" s="9" t="s">
        <v>0</v>
      </c>
      <c r="C58" s="9">
        <v>5</v>
      </c>
      <c r="D58" s="9">
        <v>10</v>
      </c>
      <c r="E58" s="58"/>
      <c r="F58" s="74">
        <f t="shared" si="4"/>
        <v>0</v>
      </c>
    </row>
    <row r="59" spans="1:6" ht="15.75" thickBot="1" x14ac:dyDescent="0.3">
      <c r="A59" s="43" t="s">
        <v>88</v>
      </c>
      <c r="B59" s="9" t="s">
        <v>0</v>
      </c>
      <c r="C59" s="9">
        <v>5</v>
      </c>
      <c r="D59" s="9">
        <v>10</v>
      </c>
      <c r="E59" s="58"/>
      <c r="F59" s="74">
        <f t="shared" si="4"/>
        <v>0</v>
      </c>
    </row>
    <row r="60" spans="1:6" ht="15.75" thickBot="1" x14ac:dyDescent="0.3">
      <c r="A60" s="43" t="s">
        <v>93</v>
      </c>
      <c r="B60" s="9" t="s">
        <v>0</v>
      </c>
      <c r="C60" s="9">
        <v>5</v>
      </c>
      <c r="D60" s="9">
        <v>10</v>
      </c>
      <c r="E60" s="58"/>
      <c r="F60" s="74">
        <f t="shared" si="4"/>
        <v>0</v>
      </c>
    </row>
    <row r="61" spans="1:6" ht="15.75" thickBot="1" x14ac:dyDescent="0.3">
      <c r="A61" s="43" t="s">
        <v>139</v>
      </c>
      <c r="B61" s="9" t="s">
        <v>0</v>
      </c>
      <c r="C61" s="9">
        <v>5</v>
      </c>
      <c r="D61" s="9">
        <v>10</v>
      </c>
      <c r="E61" s="58"/>
      <c r="F61" s="74">
        <f t="shared" si="4"/>
        <v>0</v>
      </c>
    </row>
    <row r="62" spans="1:6" ht="15.75" thickBot="1" x14ac:dyDescent="0.3">
      <c r="A62" s="43" t="s">
        <v>75</v>
      </c>
      <c r="B62" s="9" t="s">
        <v>102</v>
      </c>
      <c r="C62" s="9">
        <v>5</v>
      </c>
      <c r="D62" s="9">
        <v>10</v>
      </c>
      <c r="E62" s="58"/>
      <c r="F62" s="74">
        <f t="shared" si="4"/>
        <v>0</v>
      </c>
    </row>
    <row r="63" spans="1:6" ht="15.75" thickBot="1" x14ac:dyDescent="0.3">
      <c r="A63" s="43" t="s">
        <v>74</v>
      </c>
      <c r="B63" s="9" t="s">
        <v>0</v>
      </c>
      <c r="C63" s="9">
        <v>10</v>
      </c>
      <c r="D63" s="9">
        <v>10</v>
      </c>
      <c r="E63" s="58"/>
      <c r="F63" s="74">
        <f t="shared" si="4"/>
        <v>0</v>
      </c>
    </row>
    <row r="64" spans="1:6" ht="15.75" thickBot="1" x14ac:dyDescent="0.3">
      <c r="A64" s="43" t="s">
        <v>73</v>
      </c>
      <c r="B64" s="9" t="s">
        <v>0</v>
      </c>
      <c r="C64" s="9">
        <v>5</v>
      </c>
      <c r="D64" s="9">
        <v>10</v>
      </c>
      <c r="E64" s="58"/>
      <c r="F64" s="74">
        <f t="shared" si="4"/>
        <v>0</v>
      </c>
    </row>
    <row r="65" spans="1:6" ht="23.25" thickBot="1" x14ac:dyDescent="0.3">
      <c r="A65" s="43" t="s">
        <v>72</v>
      </c>
      <c r="B65" s="9" t="s">
        <v>0</v>
      </c>
      <c r="C65" s="9">
        <v>10</v>
      </c>
      <c r="D65" s="9">
        <v>10</v>
      </c>
      <c r="E65" s="58"/>
      <c r="F65" s="74">
        <f t="shared" si="4"/>
        <v>0</v>
      </c>
    </row>
    <row r="66" spans="1:6" ht="18" customHeight="1" thickBot="1" x14ac:dyDescent="0.3">
      <c r="A66" s="43" t="s">
        <v>71</v>
      </c>
      <c r="B66" s="9" t="s">
        <v>0</v>
      </c>
      <c r="C66" s="9">
        <v>5</v>
      </c>
      <c r="D66" s="9">
        <v>10</v>
      </c>
      <c r="E66" s="58"/>
      <c r="F66" s="74">
        <f t="shared" si="4"/>
        <v>0</v>
      </c>
    </row>
    <row r="67" spans="1:6" ht="16.5" customHeight="1" thickBot="1" x14ac:dyDescent="0.3">
      <c r="A67" s="43" t="s">
        <v>70</v>
      </c>
      <c r="B67" s="9" t="s">
        <v>0</v>
      </c>
      <c r="C67" s="9">
        <v>10</v>
      </c>
      <c r="D67" s="9">
        <v>10</v>
      </c>
      <c r="E67" s="58"/>
      <c r="F67" s="74">
        <f t="shared" si="4"/>
        <v>0</v>
      </c>
    </row>
    <row r="68" spans="1:6" ht="15.75" thickBot="1" x14ac:dyDescent="0.3">
      <c r="A68" s="43" t="s">
        <v>69</v>
      </c>
      <c r="B68" s="9" t="s">
        <v>0</v>
      </c>
      <c r="C68" s="9">
        <v>5</v>
      </c>
      <c r="D68" s="9">
        <v>10</v>
      </c>
      <c r="E68" s="58"/>
      <c r="F68" s="74">
        <f t="shared" si="4"/>
        <v>0</v>
      </c>
    </row>
    <row r="69" spans="1:6" ht="15.75" thickBot="1" x14ac:dyDescent="0.3">
      <c r="A69" s="36"/>
      <c r="B69" s="97" t="s">
        <v>140</v>
      </c>
      <c r="C69" s="97"/>
      <c r="D69" s="97"/>
      <c r="E69" s="97"/>
      <c r="F69" s="77">
        <f>IF(SUM(F55:F68)&gt;=F52,F52,SUM(F55:F68))</f>
        <v>0</v>
      </c>
    </row>
    <row r="70" spans="1:6" ht="15.75" thickBot="1" x14ac:dyDescent="0.3">
      <c r="A70" s="36"/>
    </row>
    <row r="71" spans="1:6" ht="26.45" customHeight="1" thickBot="1" x14ac:dyDescent="0.3">
      <c r="A71" s="103" t="s">
        <v>67</v>
      </c>
      <c r="B71" s="103"/>
      <c r="C71" s="103"/>
      <c r="D71" s="103"/>
      <c r="E71" s="103"/>
      <c r="F71" s="103"/>
    </row>
    <row r="72" spans="1:6" s="35" customFormat="1" ht="14.45" customHeight="1" thickBot="1" x14ac:dyDescent="0.3">
      <c r="A72" s="25"/>
      <c r="B72" s="102" t="s">
        <v>163</v>
      </c>
      <c r="C72" s="102"/>
      <c r="D72" s="55">
        <v>1</v>
      </c>
      <c r="E72" s="56" t="s">
        <v>103</v>
      </c>
      <c r="F72" s="55">
        <f>D72*10</f>
        <v>10</v>
      </c>
    </row>
    <row r="73" spans="1:6" x14ac:dyDescent="0.25">
      <c r="A73" s="123" t="s">
        <v>0</v>
      </c>
      <c r="B73" s="98" t="s">
        <v>6</v>
      </c>
      <c r="C73" s="100" t="s">
        <v>101</v>
      </c>
      <c r="D73" s="100"/>
      <c r="E73" s="100" t="s">
        <v>15</v>
      </c>
      <c r="F73" s="100"/>
    </row>
    <row r="74" spans="1:6" ht="15.75" thickBot="1" x14ac:dyDescent="0.3">
      <c r="A74" s="124"/>
      <c r="B74" s="99"/>
      <c r="C74" s="8" t="s">
        <v>105</v>
      </c>
      <c r="D74" s="14" t="s">
        <v>103</v>
      </c>
      <c r="E74" s="8" t="s">
        <v>106</v>
      </c>
      <c r="F74" s="8" t="s">
        <v>107</v>
      </c>
    </row>
    <row r="75" spans="1:6" ht="15.75" thickBot="1" x14ac:dyDescent="0.3">
      <c r="A75" s="44" t="s">
        <v>138</v>
      </c>
      <c r="B75" s="37" t="s">
        <v>0</v>
      </c>
      <c r="C75" s="37">
        <v>10</v>
      </c>
      <c r="D75" s="37">
        <v>10</v>
      </c>
      <c r="E75" s="60"/>
      <c r="F75" s="79">
        <f>IF((C75*E75)&gt;=D75,D75,(C75*E75))</f>
        <v>0</v>
      </c>
    </row>
    <row r="76" spans="1:6" ht="15.75" thickBot="1" x14ac:dyDescent="0.3">
      <c r="B76" s="97" t="s">
        <v>141</v>
      </c>
      <c r="C76" s="97"/>
      <c r="D76" s="97"/>
      <c r="E76" s="97"/>
      <c r="F76" s="77">
        <f>IF(F75&gt;=F72,F72,F75)</f>
        <v>0</v>
      </c>
    </row>
    <row r="77" spans="1:6" x14ac:dyDescent="0.25">
      <c r="B77" s="20"/>
      <c r="C77" s="20"/>
      <c r="D77" s="20"/>
      <c r="E77" s="20"/>
      <c r="F77" s="80"/>
    </row>
    <row r="78" spans="1:6" x14ac:dyDescent="0.25">
      <c r="B78" s="112" t="s">
        <v>145</v>
      </c>
      <c r="C78" s="112"/>
      <c r="D78" s="112"/>
      <c r="E78" s="112"/>
      <c r="F78" s="76">
        <f>SUM(F76,F69,F49,F42,F33,F23,F9)</f>
        <v>0</v>
      </c>
    </row>
    <row r="81" spans="1:6" x14ac:dyDescent="0.25">
      <c r="A81" s="72" t="s">
        <v>180</v>
      </c>
      <c r="B81" s="82">
        <f>'RSC - I'!F96</f>
        <v>0</v>
      </c>
      <c r="C81" s="81"/>
      <c r="D81" s="81"/>
      <c r="E81" s="81"/>
      <c r="F81" s="81"/>
    </row>
    <row r="82" spans="1:6" x14ac:dyDescent="0.25">
      <c r="A82" s="81" t="s">
        <v>181</v>
      </c>
      <c r="B82" s="85">
        <f>'RSC - II'!F62</f>
        <v>0</v>
      </c>
    </row>
    <row r="83" spans="1:6" x14ac:dyDescent="0.25">
      <c r="A83" s="81" t="s">
        <v>182</v>
      </c>
      <c r="B83" s="85">
        <f>F78</f>
        <v>0</v>
      </c>
    </row>
    <row r="84" spans="1:6" x14ac:dyDescent="0.25">
      <c r="A84" s="87" t="s">
        <v>183</v>
      </c>
      <c r="B84" s="122">
        <f>(B81+B82+B83)</f>
        <v>0</v>
      </c>
      <c r="C84" s="122"/>
      <c r="D84" s="122"/>
      <c r="E84" s="122"/>
      <c r="F84" s="122"/>
    </row>
    <row r="85" spans="1:6" ht="15.75" thickBot="1" x14ac:dyDescent="0.3"/>
    <row r="86" spans="1:6" ht="15.75" thickTop="1" x14ac:dyDescent="0.25">
      <c r="A86" s="128" t="s">
        <v>187</v>
      </c>
      <c r="B86" s="129"/>
      <c r="C86" s="129"/>
      <c r="D86" s="129"/>
      <c r="E86" s="129"/>
      <c r="F86" s="130"/>
    </row>
    <row r="87" spans="1:6" x14ac:dyDescent="0.25">
      <c r="A87" s="125"/>
      <c r="B87" s="127"/>
      <c r="C87" s="127"/>
      <c r="D87" s="127"/>
      <c r="E87" s="127"/>
      <c r="F87" s="88"/>
    </row>
    <row r="88" spans="1:6" x14ac:dyDescent="0.25">
      <c r="A88" s="125"/>
      <c r="B88" s="127"/>
      <c r="C88" s="127"/>
      <c r="D88" s="127"/>
      <c r="E88" s="127"/>
      <c r="F88" s="88"/>
    </row>
    <row r="89" spans="1:6" ht="15.75" thickBot="1" x14ac:dyDescent="0.3">
      <c r="A89" s="89" t="s">
        <v>185</v>
      </c>
      <c r="B89" s="126" t="s">
        <v>186</v>
      </c>
      <c r="C89" s="126"/>
      <c r="D89" s="126"/>
      <c r="E89" s="90"/>
      <c r="F89" s="91"/>
    </row>
    <row r="90" spans="1:6" ht="15.75" thickTop="1" x14ac:dyDescent="0.25"/>
  </sheetData>
  <mergeCells count="55">
    <mergeCell ref="A87:A88"/>
    <mergeCell ref="B89:D89"/>
    <mergeCell ref="B87:E88"/>
    <mergeCell ref="A86:F86"/>
    <mergeCell ref="E4:F4"/>
    <mergeCell ref="B13:B14"/>
    <mergeCell ref="C13:D13"/>
    <mergeCell ref="E13:F13"/>
    <mergeCell ref="A25:F25"/>
    <mergeCell ref="B23:E23"/>
    <mergeCell ref="B9:E9"/>
    <mergeCell ref="A11:F11"/>
    <mergeCell ref="A13:A14"/>
    <mergeCell ref="A44:F44"/>
    <mergeCell ref="A35:F35"/>
    <mergeCell ref="E37:F37"/>
    <mergeCell ref="A1:F1"/>
    <mergeCell ref="B33:E33"/>
    <mergeCell ref="A4:A5"/>
    <mergeCell ref="B26:C26"/>
    <mergeCell ref="B27:B28"/>
    <mergeCell ref="A27:A28"/>
    <mergeCell ref="C27:D27"/>
    <mergeCell ref="E27:F27"/>
    <mergeCell ref="B36:C36"/>
    <mergeCell ref="B4:B5"/>
    <mergeCell ref="C4:D4"/>
    <mergeCell ref="B3:C3"/>
    <mergeCell ref="B12:C12"/>
    <mergeCell ref="C46:D46"/>
    <mergeCell ref="E46:F46"/>
    <mergeCell ref="C53:D53"/>
    <mergeCell ref="E53:F53"/>
    <mergeCell ref="B73:B74"/>
    <mergeCell ref="C73:D73"/>
    <mergeCell ref="E73:F73"/>
    <mergeCell ref="B69:E69"/>
    <mergeCell ref="A71:F71"/>
    <mergeCell ref="A51:F51"/>
    <mergeCell ref="B84:F84"/>
    <mergeCell ref="A73:A74"/>
    <mergeCell ref="A46:A47"/>
    <mergeCell ref="A53:A54"/>
    <mergeCell ref="B37:B38"/>
    <mergeCell ref="C37:D37"/>
    <mergeCell ref="B53:B54"/>
    <mergeCell ref="A37:A38"/>
    <mergeCell ref="B72:C72"/>
    <mergeCell ref="B52:C52"/>
    <mergeCell ref="B45:C45"/>
    <mergeCell ref="B76:E76"/>
    <mergeCell ref="B78:E78"/>
    <mergeCell ref="B42:E42"/>
    <mergeCell ref="B49:E49"/>
    <mergeCell ref="B46:B47"/>
  </mergeCells>
  <phoneticPr fontId="14" type="noConversion"/>
  <pageMargins left="0.511811024" right="0.511811024" top="0.40833333333333333" bottom="0.78740157499999996" header="0.31496062000000002" footer="0.31496062000000002"/>
  <pageSetup paperSize="9" scale="98" orientation="portrait" r:id="rId1"/>
  <rowBreaks count="1" manualBreakCount="1">
    <brk id="42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RSC - I</vt:lpstr>
      <vt:lpstr>RSC - II</vt:lpstr>
      <vt:lpstr>RSC -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cppd</dc:creator>
  <cp:lastModifiedBy>Paula Debiasi Reynaud</cp:lastModifiedBy>
  <cp:lastPrinted>2015-05-06T20:18:44Z</cp:lastPrinted>
  <dcterms:created xsi:type="dcterms:W3CDTF">2014-06-02T22:11:51Z</dcterms:created>
  <dcterms:modified xsi:type="dcterms:W3CDTF">2022-10-04T17:27:12Z</dcterms:modified>
</cp:coreProperties>
</file>